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omments2.xml" ContentType="application/vnd.openxmlformats-officedocument.spreadsheetml.comments+xml"/>
  <Override PartName="/xl/drawings/drawing5.xml" ContentType="application/vnd.openxmlformats-officedocument.drawing+xml"/>
  <Override PartName="/xl/comments3.xml" ContentType="application/vnd.openxmlformats-officedocument.spreadsheetml.comment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10.226.113.52\高齢・障害共有フォルダ\02障害・高齢間の情報共有\10実績報告\障害分\021130 最終版\"/>
    </mc:Choice>
  </mc:AlternateContent>
  <bookViews>
    <workbookView xWindow="0" yWindow="0" windowWidth="19668" windowHeight="6408" tabRatio="823"/>
  </bookViews>
  <sheets>
    <sheet name="設定" sheetId="36" r:id="rId1"/>
    <sheet name="★作成マニュアル" sheetId="39" state="hidden" r:id="rId2"/>
    <sheet name="別記第３号様式" sheetId="30" r:id="rId3"/>
    <sheet name="実績報告額一覧" sheetId="29" r:id="rId4"/>
    <sheet name="個票" sheetId="19" r:id="rId5"/>
    <sheet name="職員表" sheetId="27" r:id="rId6"/>
    <sheet name="計算シート" sheetId="32" r:id="rId7"/>
    <sheet name="様式第4号（精算書）" sheetId="37" r:id="rId8"/>
    <sheet name="様式第5号（慰労金返納額計算書）" sheetId="38" r:id="rId9"/>
    <sheet name="計算用" sheetId="21" state="hidden" r:id="rId10"/>
    <sheet name="エラーリスト" sheetId="40" state="hidden" r:id="rId11"/>
  </sheets>
  <definedNames>
    <definedName name="_xlnm.Print_Area" localSheetId="1">★作成マニュアル!$A$1:$J$245</definedName>
    <definedName name="_xlnm.Print_Area" localSheetId="6">計算シート!$A$1:$AI$34</definedName>
    <definedName name="_xlnm.Print_Area" localSheetId="4">個票!$A$1:$AM$71</definedName>
    <definedName name="_xlnm.Print_Area" localSheetId="3">実績報告額一覧!$A$1:$Q$30</definedName>
    <definedName name="_xlnm.Print_Area" localSheetId="5">職員表!$A$1:$U$86</definedName>
    <definedName name="_xlnm.Print_Area" localSheetId="2">別記第３号様式!$A$1:$AM$45</definedName>
    <definedName name="_xlnm.Print_Area" localSheetId="7">'様式第4号（精算書）'!$A$1:$AH$19</definedName>
    <definedName name="_xlnm.Print_Area" localSheetId="8">'様式第5号（慰労金返納額計算書）'!$A$1:$AG$19</definedName>
    <definedName name="_xlnm.Print_Titles" localSheetId="5">職員表!$4:$5</definedName>
  </definedNames>
  <calcPr calcId="162913"/>
</workbook>
</file>

<file path=xl/calcChain.xml><?xml version="1.0" encoding="utf-8"?>
<calcChain xmlns="http://schemas.openxmlformats.org/spreadsheetml/2006/main">
  <c r="M6" i="27" l="1"/>
  <c r="AO22" i="19" l="1"/>
  <c r="AI21" i="19"/>
  <c r="A5" i="29" l="1"/>
  <c r="O36" i="27" l="1"/>
  <c r="Q19" i="37" l="1"/>
  <c r="AJ19" i="37" s="1"/>
  <c r="M18" i="37"/>
  <c r="AJ18" i="37" s="1"/>
  <c r="P19" i="38"/>
  <c r="AI19" i="38" s="1"/>
  <c r="L18" i="38"/>
  <c r="AO10" i="30" l="1"/>
  <c r="AO9" i="30"/>
  <c r="AY7" i="19" l="1"/>
  <c r="AO44" i="30"/>
  <c r="AO43" i="30"/>
  <c r="M6" i="32" l="1"/>
  <c r="O6" i="32" s="1"/>
  <c r="G6" i="32"/>
  <c r="N6" i="32" l="1"/>
  <c r="V7" i="27" l="1" a="1"/>
  <c r="V7" i="27"/>
  <c r="W7" i="27" s="1"/>
  <c r="V8" i="27" a="1"/>
  <c r="V8" i="27" s="1"/>
  <c r="W8" i="27" s="1"/>
  <c r="V9" i="27" a="1"/>
  <c r="V9" i="27"/>
  <c r="W9" i="27" s="1"/>
  <c r="V10" i="27" a="1"/>
  <c r="V10" i="27"/>
  <c r="W10" i="27"/>
  <c r="V11" i="27" a="1"/>
  <c r="V11" i="27"/>
  <c r="W11" i="27"/>
  <c r="V12" i="27" a="1"/>
  <c r="V12" i="27" s="1"/>
  <c r="W12" i="27" s="1"/>
  <c r="V13" i="27" a="1"/>
  <c r="V13" i="27"/>
  <c r="W13" i="27" s="1"/>
  <c r="V14" i="27" a="1"/>
  <c r="V14" i="27"/>
  <c r="W14" i="27"/>
  <c r="V15" i="27" a="1"/>
  <c r="V15" i="27"/>
  <c r="W15" i="27"/>
  <c r="V16" i="27" a="1"/>
  <c r="V16" i="27" s="1"/>
  <c r="W16" i="27" s="1"/>
  <c r="V17" i="27" a="1"/>
  <c r="V17" i="27"/>
  <c r="W17" i="27" s="1"/>
  <c r="V18" i="27" a="1"/>
  <c r="V18" i="27"/>
  <c r="W18" i="27"/>
  <c r="V19" i="27" a="1"/>
  <c r="V19" i="27"/>
  <c r="W19" i="27"/>
  <c r="V20" i="27" a="1"/>
  <c r="V20" i="27" s="1"/>
  <c r="W20" i="27" s="1"/>
  <c r="V21" i="27" a="1"/>
  <c r="V21" i="27"/>
  <c r="W21" i="27" s="1"/>
  <c r="V22" i="27" a="1"/>
  <c r="V22" i="27"/>
  <c r="W22" i="27"/>
  <c r="V23" i="27" a="1"/>
  <c r="V23" i="27"/>
  <c r="W23" i="27"/>
  <c r="V24" i="27" a="1"/>
  <c r="V24" i="27" s="1"/>
  <c r="W24" i="27" s="1"/>
  <c r="V25" i="27" a="1"/>
  <c r="V25" i="27"/>
  <c r="W25" i="27" s="1"/>
  <c r="V26" i="27" a="1"/>
  <c r="V26" i="27"/>
  <c r="W26" i="27"/>
  <c r="V27" i="27" a="1"/>
  <c r="V27" i="27"/>
  <c r="W27" i="27"/>
  <c r="V28" i="27" a="1"/>
  <c r="V28" i="27" s="1"/>
  <c r="W28" i="27" s="1"/>
  <c r="V29" i="27" a="1"/>
  <c r="V29" i="27"/>
  <c r="W29" i="27" s="1"/>
  <c r="V30" i="27" a="1"/>
  <c r="V30" i="27"/>
  <c r="W30" i="27"/>
  <c r="V31" i="27" a="1"/>
  <c r="V31" i="27"/>
  <c r="W31" i="27"/>
  <c r="V32" i="27" a="1"/>
  <c r="V32" i="27" s="1"/>
  <c r="W32" i="27" s="1"/>
  <c r="V33" i="27" a="1"/>
  <c r="V33" i="27"/>
  <c r="W33" i="27" s="1"/>
  <c r="V34" i="27" a="1"/>
  <c r="V34" i="27"/>
  <c r="W34" i="27"/>
  <c r="V35" i="27" a="1"/>
  <c r="V35" i="27"/>
  <c r="W35" i="27"/>
  <c r="V36" i="27" a="1"/>
  <c r="V36" i="27" s="1"/>
  <c r="W36" i="27" s="1"/>
  <c r="V37" i="27" a="1"/>
  <c r="V37" i="27"/>
  <c r="W37" i="27" s="1"/>
  <c r="V38" i="27" a="1"/>
  <c r="V38" i="27"/>
  <c r="W38" i="27"/>
  <c r="V39" i="27" a="1"/>
  <c r="V39" i="27"/>
  <c r="W39" i="27"/>
  <c r="V40" i="27" a="1"/>
  <c r="V40" i="27" s="1"/>
  <c r="W40" i="27" s="1"/>
  <c r="V41" i="27" a="1"/>
  <c r="V41" i="27"/>
  <c r="W41" i="27" s="1"/>
  <c r="V42" i="27" a="1"/>
  <c r="V42" i="27"/>
  <c r="W42" i="27"/>
  <c r="V43" i="27" a="1"/>
  <c r="V43" i="27"/>
  <c r="W43" i="27"/>
  <c r="V44" i="27" a="1"/>
  <c r="V44" i="27" s="1"/>
  <c r="W44" i="27" s="1"/>
  <c r="V45" i="27" a="1"/>
  <c r="V45" i="27"/>
  <c r="W45" i="27" s="1"/>
  <c r="V46" i="27" a="1"/>
  <c r="V46" i="27"/>
  <c r="W46" i="27"/>
  <c r="V47" i="27" a="1"/>
  <c r="V47" i="27"/>
  <c r="W47" i="27"/>
  <c r="V48" i="27" a="1"/>
  <c r="V48" i="27" s="1"/>
  <c r="W48" i="27" s="1"/>
  <c r="V49" i="27" a="1"/>
  <c r="V49" i="27"/>
  <c r="W49" i="27" s="1"/>
  <c r="V50" i="27" a="1"/>
  <c r="V50" i="27"/>
  <c r="W50" i="27"/>
  <c r="V51" i="27" a="1"/>
  <c r="V51" i="27"/>
  <c r="W51" i="27"/>
  <c r="V52" i="27" a="1"/>
  <c r="V52" i="27" s="1"/>
  <c r="W52" i="27" s="1"/>
  <c r="V53" i="27" a="1"/>
  <c r="V53" i="27"/>
  <c r="W53" i="27" s="1"/>
  <c r="V54" i="27" a="1"/>
  <c r="V54" i="27"/>
  <c r="W54" i="27"/>
  <c r="V55" i="27" a="1"/>
  <c r="V55" i="27"/>
  <c r="W55" i="27"/>
  <c r="V56" i="27" a="1"/>
  <c r="V56" i="27" s="1"/>
  <c r="W56" i="27" s="1"/>
  <c r="V57" i="27" a="1"/>
  <c r="V57" i="27"/>
  <c r="W57" i="27" s="1"/>
  <c r="V58" i="27" a="1"/>
  <c r="V58" i="27"/>
  <c r="W58" i="27"/>
  <c r="V59" i="27" a="1"/>
  <c r="V59" i="27"/>
  <c r="W59" i="27"/>
  <c r="V60" i="27" a="1"/>
  <c r="V60" i="27" s="1"/>
  <c r="W60" i="27" s="1"/>
  <c r="V61" i="27" a="1"/>
  <c r="V61" i="27"/>
  <c r="W61" i="27" s="1"/>
  <c r="V62" i="27" a="1"/>
  <c r="V62" i="27"/>
  <c r="W62" i="27"/>
  <c r="V63" i="27" a="1"/>
  <c r="V63" i="27"/>
  <c r="W63" i="27"/>
  <c r="V64" i="27" a="1"/>
  <c r="V64" i="27" s="1"/>
  <c r="W64" i="27" s="1"/>
  <c r="V65" i="27" a="1"/>
  <c r="V65" i="27"/>
  <c r="W65" i="27" s="1"/>
  <c r="V66" i="27" a="1"/>
  <c r="V66" i="27"/>
  <c r="W66" i="27"/>
  <c r="V67" i="27" a="1"/>
  <c r="V67" i="27"/>
  <c r="W67" i="27"/>
  <c r="V68" i="27" a="1"/>
  <c r="V68" i="27" s="1"/>
  <c r="W68" i="27" s="1"/>
  <c r="V69" i="27" a="1"/>
  <c r="V69" i="27"/>
  <c r="W69" i="27" s="1"/>
  <c r="V70" i="27" a="1"/>
  <c r="V70" i="27"/>
  <c r="W70" i="27"/>
  <c r="V71" i="27" a="1"/>
  <c r="V71" i="27"/>
  <c r="W71" i="27"/>
  <c r="V72" i="27" a="1"/>
  <c r="V72" i="27" s="1"/>
  <c r="W72" i="27" s="1"/>
  <c r="V73" i="27" a="1"/>
  <c r="V73" i="27"/>
  <c r="W73" i="27" s="1"/>
  <c r="V74" i="27" a="1"/>
  <c r="V74" i="27"/>
  <c r="W74" i="27"/>
  <c r="V75" i="27" a="1"/>
  <c r="V75" i="27"/>
  <c r="W75" i="27"/>
  <c r="V76" i="27" a="1"/>
  <c r="V76" i="27" s="1"/>
  <c r="W76" i="27" s="1"/>
  <c r="V77" i="27" a="1"/>
  <c r="V77" i="27"/>
  <c r="W77" i="27" s="1"/>
  <c r="V78" i="27" a="1"/>
  <c r="V78" i="27"/>
  <c r="W78" i="27"/>
  <c r="V79" i="27" a="1"/>
  <c r="V79" i="27"/>
  <c r="W79" i="27"/>
  <c r="V80" i="27" a="1"/>
  <c r="V80" i="27" s="1"/>
  <c r="W80" i="27" s="1"/>
  <c r="V81" i="27" a="1"/>
  <c r="V81" i="27"/>
  <c r="W81" i="27" s="1"/>
  <c r="V82" i="27" a="1"/>
  <c r="V82" i="27"/>
  <c r="W82" i="27"/>
  <c r="V83" i="27" a="1"/>
  <c r="V83" i="27"/>
  <c r="W83" i="27"/>
  <c r="V84" i="27" a="1"/>
  <c r="V84" i="27" s="1"/>
  <c r="W84" i="27" s="1"/>
  <c r="V85" i="27" a="1"/>
  <c r="V85" i="27"/>
  <c r="W85" i="27" s="1"/>
  <c r="V6" i="27" a="1"/>
  <c r="F6" i="27"/>
  <c r="S6" i="27"/>
  <c r="S7" i="27"/>
  <c r="O6" i="27"/>
  <c r="V6" i="27" s="1"/>
  <c r="W6" i="27" s="1"/>
  <c r="AO11" i="30"/>
  <c r="AY69" i="19"/>
  <c r="AY68" i="19"/>
  <c r="AY67" i="19"/>
  <c r="AY66" i="19"/>
  <c r="AY65" i="19"/>
  <c r="AY64" i="19"/>
  <c r="AY63" i="19"/>
  <c r="AY62" i="19"/>
  <c r="AY61" i="19"/>
  <c r="AY49" i="19"/>
  <c r="AY48" i="19"/>
  <c r="AY47" i="19"/>
  <c r="AY46" i="19"/>
  <c r="AY45" i="19"/>
  <c r="AY44" i="19"/>
  <c r="AY43" i="19"/>
  <c r="AY42" i="19"/>
  <c r="AY36" i="19"/>
  <c r="AY35" i="19"/>
  <c r="AY34" i="19"/>
  <c r="AY33" i="19"/>
  <c r="AY32" i="19"/>
  <c r="AY31" i="19"/>
  <c r="AY30" i="19"/>
  <c r="AY29" i="19"/>
  <c r="AY28" i="19"/>
  <c r="AY11" i="19"/>
  <c r="AY10" i="19"/>
  <c r="AY9" i="19"/>
  <c r="AY8" i="19"/>
  <c r="AO40" i="30"/>
  <c r="AO41" i="30"/>
  <c r="AO13" i="30"/>
  <c r="AO12" i="30"/>
  <c r="AO7" i="30"/>
  <c r="AO6" i="30"/>
  <c r="AO8" i="30"/>
  <c r="J179" i="29"/>
  <c r="J121" i="29"/>
  <c r="J95" i="29"/>
  <c r="J186" i="29"/>
  <c r="J85" i="29"/>
  <c r="J44" i="29"/>
  <c r="J20" i="29"/>
  <c r="J94" i="29"/>
  <c r="J62" i="29"/>
  <c r="J65" i="29"/>
  <c r="J75" i="29"/>
  <c r="J84" i="29"/>
  <c r="J163" i="29"/>
  <c r="J54" i="29"/>
  <c r="J170" i="29"/>
  <c r="J177" i="29"/>
  <c r="J113" i="29"/>
  <c r="J10" i="29"/>
  <c r="J64" i="29"/>
  <c r="J109" i="29"/>
  <c r="J35" i="29"/>
  <c r="J181" i="29"/>
  <c r="J36" i="29"/>
  <c r="J83" i="29"/>
  <c r="J66" i="29"/>
  <c r="J38" i="29"/>
  <c r="J61" i="29"/>
  <c r="J108" i="29"/>
  <c r="J188" i="29"/>
  <c r="J201" i="29"/>
  <c r="J63" i="29"/>
  <c r="J37" i="29"/>
  <c r="J133" i="29"/>
  <c r="J43" i="29"/>
  <c r="J9" i="29"/>
  <c r="J15" i="29"/>
  <c r="J103" i="29"/>
  <c r="J18" i="29"/>
  <c r="J202" i="29"/>
  <c r="J171" i="29"/>
  <c r="J78" i="29"/>
  <c r="J123" i="29"/>
  <c r="J192" i="29"/>
  <c r="J59" i="29"/>
  <c r="J76" i="29"/>
  <c r="J139" i="29"/>
  <c r="J169" i="29"/>
  <c r="J151" i="29"/>
  <c r="J97" i="29"/>
  <c r="J154" i="29"/>
  <c r="J184" i="29"/>
  <c r="J21" i="29"/>
  <c r="J101" i="29"/>
  <c r="J67" i="29"/>
  <c r="J165" i="29"/>
  <c r="J71" i="29"/>
  <c r="J112" i="29"/>
  <c r="J182" i="29"/>
  <c r="J189" i="29"/>
  <c r="J19" i="29"/>
  <c r="J70" i="29"/>
  <c r="J25" i="29"/>
  <c r="J7" i="29"/>
  <c r="J146" i="29"/>
  <c r="J96" i="29"/>
  <c r="J57" i="29"/>
  <c r="J140" i="29"/>
  <c r="J149" i="29"/>
  <c r="J40" i="29"/>
  <c r="J130" i="29"/>
  <c r="J172" i="29"/>
  <c r="J102" i="29"/>
  <c r="J175" i="29"/>
  <c r="J29" i="29"/>
  <c r="J159" i="29"/>
  <c r="J115" i="29"/>
  <c r="J118" i="29"/>
  <c r="J180" i="29"/>
  <c r="J39" i="29"/>
  <c r="J203" i="29"/>
  <c r="J32" i="29"/>
  <c r="J46" i="29"/>
  <c r="J23" i="29"/>
  <c r="J81" i="29"/>
  <c r="J72" i="29"/>
  <c r="J12" i="29"/>
  <c r="J147" i="29"/>
  <c r="J134" i="29"/>
  <c r="J200" i="29"/>
  <c r="J14" i="29"/>
  <c r="J157" i="29"/>
  <c r="J197" i="29"/>
  <c r="J196" i="29"/>
  <c r="J176" i="29"/>
  <c r="J193" i="29"/>
  <c r="J148" i="29"/>
  <c r="J41" i="29"/>
  <c r="J28" i="29"/>
  <c r="J173" i="29"/>
  <c r="J135" i="29"/>
  <c r="J90" i="29"/>
  <c r="J127" i="29"/>
  <c r="J161" i="29"/>
  <c r="J156" i="29"/>
  <c r="J145" i="29"/>
  <c r="J204" i="29"/>
  <c r="J137" i="29"/>
  <c r="J131" i="29"/>
  <c r="J89" i="29"/>
  <c r="J164" i="29"/>
  <c r="J185" i="29"/>
  <c r="J92" i="29"/>
  <c r="J82" i="29"/>
  <c r="J111" i="29"/>
  <c r="J138" i="29"/>
  <c r="J34" i="29"/>
  <c r="J143" i="29"/>
  <c r="J98" i="29"/>
  <c r="J50" i="29"/>
  <c r="J136" i="29"/>
  <c r="J106" i="29"/>
  <c r="J100" i="29"/>
  <c r="J187" i="29"/>
  <c r="J205" i="29"/>
  <c r="J33" i="29"/>
  <c r="J47" i="29"/>
  <c r="J155" i="29"/>
  <c r="J17" i="29"/>
  <c r="J49" i="29"/>
  <c r="J6" i="29"/>
  <c r="J42" i="29"/>
  <c r="J174" i="29"/>
  <c r="J178" i="29"/>
  <c r="J77" i="29"/>
  <c r="J91" i="29"/>
  <c r="J167" i="29"/>
  <c r="J199" i="29"/>
  <c r="J152" i="29"/>
  <c r="J60" i="29"/>
  <c r="J114" i="29"/>
  <c r="J198" i="29"/>
  <c r="J80" i="29"/>
  <c r="J160" i="29"/>
  <c r="J162" i="29"/>
  <c r="J22" i="29"/>
  <c r="J132" i="29"/>
  <c r="J117" i="29"/>
  <c r="J122" i="29"/>
  <c r="J128" i="29"/>
  <c r="J26" i="29"/>
  <c r="J13" i="29"/>
  <c r="J79" i="29"/>
  <c r="J68" i="29"/>
  <c r="J30" i="29"/>
  <c r="J166" i="29"/>
  <c r="J74" i="29"/>
  <c r="J126" i="29"/>
  <c r="J69" i="29"/>
  <c r="J142" i="29"/>
  <c r="J168" i="29"/>
  <c r="J105" i="29"/>
  <c r="J48" i="29"/>
  <c r="J53" i="29"/>
  <c r="J52" i="29"/>
  <c r="J144" i="29"/>
  <c r="J5" i="29"/>
  <c r="J194" i="29"/>
  <c r="J190" i="29"/>
  <c r="J55" i="29"/>
  <c r="J206" i="29"/>
  <c r="J120" i="29"/>
  <c r="J158" i="29"/>
  <c r="J87" i="29"/>
  <c r="J31" i="29"/>
  <c r="J51" i="29"/>
  <c r="J99" i="29"/>
  <c r="J27" i="29"/>
  <c r="J195" i="29"/>
  <c r="J8" i="29"/>
  <c r="J124" i="29"/>
  <c r="J73" i="29"/>
  <c r="J45" i="29"/>
  <c r="J141" i="29"/>
  <c r="J129" i="29"/>
  <c r="J107" i="29"/>
  <c r="J11" i="29"/>
  <c r="J116" i="29"/>
  <c r="J56" i="29"/>
  <c r="J119" i="29"/>
  <c r="J88" i="29"/>
  <c r="J93" i="29"/>
  <c r="J191" i="29"/>
  <c r="J153" i="29"/>
  <c r="J86" i="29"/>
  <c r="J110" i="29"/>
  <c r="J16" i="29"/>
  <c r="J183" i="29"/>
  <c r="J125" i="29"/>
  <c r="J104" i="29"/>
  <c r="J58" i="29"/>
  <c r="J24" i="29"/>
  <c r="J150" i="29"/>
  <c r="S6" i="32"/>
  <c r="J5" i="37" l="1"/>
  <c r="N7" i="32"/>
  <c r="N8" i="32"/>
  <c r="N9" i="32"/>
  <c r="N10" i="32"/>
  <c r="N11" i="32"/>
  <c r="N12" i="32"/>
  <c r="N13" i="32"/>
  <c r="N14" i="32"/>
  <c r="N15" i="32"/>
  <c r="N16" i="32"/>
  <c r="N17" i="32"/>
  <c r="N18" i="32"/>
  <c r="N19" i="32"/>
  <c r="N20" i="32"/>
  <c r="N21" i="32"/>
  <c r="N22" i="32"/>
  <c r="N23" i="32"/>
  <c r="N24" i="32"/>
  <c r="N25" i="32"/>
  <c r="N26" i="32"/>
  <c r="N27" i="32"/>
  <c r="N28" i="32"/>
  <c r="N29" i="32"/>
  <c r="N30" i="32"/>
  <c r="N31" i="32"/>
  <c r="N32" i="32"/>
  <c r="N33" i="32"/>
  <c r="N34" i="32"/>
  <c r="N35" i="32"/>
  <c r="N36" i="32"/>
  <c r="N37" i="32"/>
  <c r="N38" i="32"/>
  <c r="N39" i="32"/>
  <c r="N40" i="32"/>
  <c r="N41" i="32"/>
  <c r="N42" i="32"/>
  <c r="N43" i="32"/>
  <c r="N44" i="32"/>
  <c r="N45" i="32"/>
  <c r="N46" i="32"/>
  <c r="N47" i="32"/>
  <c r="N48" i="32"/>
  <c r="N49" i="32"/>
  <c r="N50" i="32"/>
  <c r="N51" i="32"/>
  <c r="N52" i="32"/>
  <c r="N53" i="32"/>
  <c r="N54" i="32"/>
  <c r="N55" i="32"/>
  <c r="N56" i="32"/>
  <c r="N57" i="32"/>
  <c r="N58" i="32"/>
  <c r="N59" i="32"/>
  <c r="N60" i="32"/>
  <c r="N61" i="32"/>
  <c r="N62" i="32"/>
  <c r="N63" i="32"/>
  <c r="N64" i="32"/>
  <c r="N65" i="32"/>
  <c r="N66" i="32"/>
  <c r="N67" i="32"/>
  <c r="N68" i="32"/>
  <c r="N69" i="32"/>
  <c r="N70" i="32"/>
  <c r="N71" i="32"/>
  <c r="N72" i="32"/>
  <c r="N73" i="32"/>
  <c r="N74" i="32"/>
  <c r="N75" i="32"/>
  <c r="N76" i="32"/>
  <c r="N77" i="32"/>
  <c r="N78" i="32"/>
  <c r="N79" i="32"/>
  <c r="N80" i="32"/>
  <c r="N81" i="32"/>
  <c r="N82" i="32"/>
  <c r="N83" i="32"/>
  <c r="N84" i="32"/>
  <c r="N85" i="32"/>
  <c r="N86" i="32"/>
  <c r="N87" i="32"/>
  <c r="N88" i="32"/>
  <c r="N89" i="32"/>
  <c r="N90" i="32"/>
  <c r="N91" i="32"/>
  <c r="N92" i="32"/>
  <c r="N93" i="32"/>
  <c r="N94" i="32"/>
  <c r="N95" i="32"/>
  <c r="N96" i="32"/>
  <c r="N97" i="32"/>
  <c r="N98" i="32"/>
  <c r="N99" i="32"/>
  <c r="N100" i="32"/>
  <c r="N101" i="32"/>
  <c r="N102" i="32"/>
  <c r="N103" i="32"/>
  <c r="N104" i="32"/>
  <c r="N105" i="32"/>
  <c r="N106" i="32"/>
  <c r="N107" i="32"/>
  <c r="N108" i="32"/>
  <c r="N109" i="32"/>
  <c r="N110" i="32"/>
  <c r="N111" i="32"/>
  <c r="N112" i="32"/>
  <c r="N113" i="32"/>
  <c r="N114" i="32"/>
  <c r="N115" i="32"/>
  <c r="N116" i="32"/>
  <c r="N117" i="32"/>
  <c r="N118" i="32"/>
  <c r="N119" i="32"/>
  <c r="N120" i="32"/>
  <c r="N121" i="32"/>
  <c r="N122" i="32"/>
  <c r="N123" i="32"/>
  <c r="N124" i="32"/>
  <c r="N125" i="32"/>
  <c r="N126" i="32"/>
  <c r="N127" i="32"/>
  <c r="N128" i="32"/>
  <c r="N129" i="32"/>
  <c r="N130" i="32"/>
  <c r="N131" i="32"/>
  <c r="N132" i="32"/>
  <c r="N133" i="32"/>
  <c r="N134" i="32"/>
  <c r="N135" i="32"/>
  <c r="N136" i="32"/>
  <c r="N137" i="32"/>
  <c r="N138" i="32"/>
  <c r="N139" i="32"/>
  <c r="N140" i="32"/>
  <c r="N141" i="32"/>
  <c r="N142" i="32"/>
  <c r="N143" i="32"/>
  <c r="N144" i="32"/>
  <c r="N145" i="32"/>
  <c r="N146" i="32"/>
  <c r="N147" i="32"/>
  <c r="N148" i="32"/>
  <c r="N149" i="32"/>
  <c r="N150" i="32"/>
  <c r="N151" i="32"/>
  <c r="N152" i="32"/>
  <c r="N153" i="32"/>
  <c r="N154" i="32"/>
  <c r="N155" i="32"/>
  <c r="N156" i="32"/>
  <c r="N157" i="32"/>
  <c r="N158" i="32"/>
  <c r="N159" i="32"/>
  <c r="N160" i="32"/>
  <c r="N161" i="32"/>
  <c r="N162" i="32"/>
  <c r="N163" i="32"/>
  <c r="N164" i="32"/>
  <c r="N165" i="32"/>
  <c r="N166" i="32"/>
  <c r="N167" i="32"/>
  <c r="N168" i="32"/>
  <c r="N169" i="32"/>
  <c r="N170" i="32"/>
  <c r="N171" i="32"/>
  <c r="N172" i="32"/>
  <c r="N173" i="32"/>
  <c r="N174" i="32"/>
  <c r="N175" i="32"/>
  <c r="N176" i="32"/>
  <c r="N177" i="32"/>
  <c r="N178" i="32"/>
  <c r="N179" i="32"/>
  <c r="N180" i="32"/>
  <c r="N181" i="32"/>
  <c r="N182" i="32"/>
  <c r="N183" i="32"/>
  <c r="N184" i="32"/>
  <c r="N185" i="32"/>
  <c r="N186" i="32"/>
  <c r="N187" i="32"/>
  <c r="N188" i="32"/>
  <c r="N189" i="32"/>
  <c r="N190" i="32"/>
  <c r="N191" i="32"/>
  <c r="N192" i="32"/>
  <c r="N193" i="32"/>
  <c r="N194" i="32"/>
  <c r="N195" i="32"/>
  <c r="N196" i="32"/>
  <c r="N197" i="32"/>
  <c r="N198" i="32"/>
  <c r="N199" i="32"/>
  <c r="N200" i="32"/>
  <c r="N201" i="32"/>
  <c r="N202" i="32"/>
  <c r="N203" i="32"/>
  <c r="N204" i="32"/>
  <c r="N205" i="32"/>
  <c r="N206" i="32"/>
  <c r="R6" i="32"/>
  <c r="J10" i="38" l="1"/>
  <c r="L10" i="38"/>
  <c r="K10" i="37"/>
  <c r="A25" i="29" l="1"/>
  <c r="A26" i="29"/>
  <c r="A27" i="29"/>
  <c r="A28" i="29"/>
  <c r="A29" i="29"/>
  <c r="A30" i="29"/>
  <c r="A31" i="29"/>
  <c r="A32" i="29"/>
  <c r="A33" i="29"/>
  <c r="A34" i="29"/>
  <c r="A35" i="29"/>
  <c r="A36" i="29"/>
  <c r="A37" i="29"/>
  <c r="A38" i="29"/>
  <c r="A39" i="29"/>
  <c r="A40" i="29"/>
  <c r="A41" i="29"/>
  <c r="A42" i="29"/>
  <c r="A43" i="29"/>
  <c r="A44" i="29"/>
  <c r="A45" i="29"/>
  <c r="A46" i="29"/>
  <c r="A47" i="29"/>
  <c r="A48" i="29"/>
  <c r="A49" i="29"/>
  <c r="A50" i="29"/>
  <c r="A51" i="29"/>
  <c r="A52" i="29"/>
  <c r="A53" i="29"/>
  <c r="A54" i="29"/>
  <c r="A55" i="29"/>
  <c r="A56" i="29"/>
  <c r="A57" i="29"/>
  <c r="A58" i="29"/>
  <c r="A59" i="29"/>
  <c r="A60" i="29"/>
  <c r="A61" i="29"/>
  <c r="A62" i="29"/>
  <c r="A63" i="29"/>
  <c r="A64" i="29"/>
  <c r="A65" i="29"/>
  <c r="A66" i="29"/>
  <c r="A67" i="29"/>
  <c r="A68" i="29"/>
  <c r="A69" i="29"/>
  <c r="A70" i="29"/>
  <c r="A71" i="29"/>
  <c r="A72" i="29"/>
  <c r="A73" i="29"/>
  <c r="A74" i="29"/>
  <c r="A75" i="29"/>
  <c r="A76" i="29"/>
  <c r="A77" i="29"/>
  <c r="A78" i="29"/>
  <c r="A79" i="29"/>
  <c r="A80" i="29"/>
  <c r="A81" i="29"/>
  <c r="A82" i="29"/>
  <c r="A83" i="29"/>
  <c r="A84" i="29"/>
  <c r="A85" i="29"/>
  <c r="A86" i="29"/>
  <c r="A87" i="29"/>
  <c r="A88" i="29"/>
  <c r="A89" i="29"/>
  <c r="A90" i="29"/>
  <c r="A91" i="29"/>
  <c r="A92" i="29"/>
  <c r="A93" i="29"/>
  <c r="A94" i="29"/>
  <c r="A95" i="29"/>
  <c r="A96" i="29"/>
  <c r="A97" i="29"/>
  <c r="A98" i="29"/>
  <c r="A99" i="29"/>
  <c r="A100" i="29"/>
  <c r="A101" i="29"/>
  <c r="A102" i="29"/>
  <c r="A103" i="29"/>
  <c r="A104" i="29"/>
  <c r="A105" i="29"/>
  <c r="A106" i="29"/>
  <c r="A107" i="29"/>
  <c r="A108" i="29"/>
  <c r="A109" i="29"/>
  <c r="A110" i="29"/>
  <c r="A111" i="29"/>
  <c r="A112" i="29"/>
  <c r="A113" i="29"/>
  <c r="A114" i="29"/>
  <c r="A115" i="29"/>
  <c r="A116" i="29"/>
  <c r="A117" i="29"/>
  <c r="A118" i="29"/>
  <c r="A119" i="29"/>
  <c r="A120" i="29"/>
  <c r="A121" i="29"/>
  <c r="A122" i="29"/>
  <c r="A123" i="29"/>
  <c r="A124" i="29"/>
  <c r="A125" i="29"/>
  <c r="A126" i="29"/>
  <c r="A127" i="29"/>
  <c r="A128" i="29"/>
  <c r="A129" i="29"/>
  <c r="A130" i="29"/>
  <c r="A131" i="29"/>
  <c r="A132" i="29"/>
  <c r="A133" i="29"/>
  <c r="A134" i="29"/>
  <c r="A135" i="29"/>
  <c r="A136" i="29"/>
  <c r="A137" i="29"/>
  <c r="A138" i="29"/>
  <c r="A139" i="29"/>
  <c r="A140" i="29"/>
  <c r="A141" i="29"/>
  <c r="A142" i="29"/>
  <c r="A143" i="29"/>
  <c r="A144" i="29"/>
  <c r="A145" i="29"/>
  <c r="A146" i="29"/>
  <c r="A147" i="29"/>
  <c r="A148" i="29"/>
  <c r="A149" i="29"/>
  <c r="A150" i="29"/>
  <c r="A151" i="29"/>
  <c r="A152" i="29"/>
  <c r="A153" i="29"/>
  <c r="A154" i="29"/>
  <c r="A155" i="29"/>
  <c r="A156" i="29"/>
  <c r="A157" i="29"/>
  <c r="A158" i="29"/>
  <c r="A159" i="29"/>
  <c r="A160" i="29"/>
  <c r="A161" i="29"/>
  <c r="A162" i="29"/>
  <c r="A163" i="29"/>
  <c r="A164" i="29"/>
  <c r="A165" i="29"/>
  <c r="A166" i="29"/>
  <c r="A167" i="29"/>
  <c r="A168" i="29"/>
  <c r="A169" i="29"/>
  <c r="A170" i="29"/>
  <c r="A171" i="29"/>
  <c r="A172" i="29"/>
  <c r="A173" i="29"/>
  <c r="A174" i="29"/>
  <c r="A175" i="29"/>
  <c r="A176" i="29"/>
  <c r="A177" i="29"/>
  <c r="A178" i="29"/>
  <c r="A179" i="29"/>
  <c r="A180" i="29"/>
  <c r="A181" i="29"/>
  <c r="A182" i="29"/>
  <c r="A183" i="29"/>
  <c r="A184" i="29"/>
  <c r="A185" i="29"/>
  <c r="A186" i="29"/>
  <c r="A187" i="29"/>
  <c r="A188" i="29"/>
  <c r="A189" i="29"/>
  <c r="A190" i="29"/>
  <c r="A191" i="29"/>
  <c r="A192" i="29"/>
  <c r="A193" i="29"/>
  <c r="A194" i="29"/>
  <c r="A195" i="29"/>
  <c r="A196" i="29"/>
  <c r="A197" i="29"/>
  <c r="A198" i="29"/>
  <c r="A199" i="29"/>
  <c r="A200" i="29"/>
  <c r="A201" i="29"/>
  <c r="A202" i="29"/>
  <c r="A203" i="29"/>
  <c r="A204" i="29"/>
  <c r="A205" i="29"/>
  <c r="A206" i="29"/>
  <c r="G197" i="32" l="1"/>
  <c r="M197" i="32"/>
  <c r="O197" i="32"/>
  <c r="G198" i="32"/>
  <c r="M198" i="32"/>
  <c r="O198" i="32" s="1"/>
  <c r="G199" i="32"/>
  <c r="M199" i="32"/>
  <c r="O199" i="32"/>
  <c r="G200" i="32"/>
  <c r="M200" i="32"/>
  <c r="O200" i="32" s="1"/>
  <c r="G201" i="32"/>
  <c r="M201" i="32"/>
  <c r="O201" i="32"/>
  <c r="G202" i="32"/>
  <c r="M202" i="32"/>
  <c r="O202" i="32" s="1"/>
  <c r="G203" i="32"/>
  <c r="M203" i="32"/>
  <c r="O203" i="32"/>
  <c r="G204" i="32"/>
  <c r="M204" i="32"/>
  <c r="O204" i="32" s="1"/>
  <c r="G205" i="32"/>
  <c r="M205" i="32"/>
  <c r="O205" i="32"/>
  <c r="G206" i="32"/>
  <c r="M206" i="32"/>
  <c r="O206" i="32" s="1"/>
  <c r="G25" i="32" l="1"/>
  <c r="M25" i="32"/>
  <c r="O25" i="32" s="1"/>
  <c r="G26" i="32"/>
  <c r="M26" i="32"/>
  <c r="O26" i="32" s="1"/>
  <c r="G27" i="32"/>
  <c r="M27" i="32"/>
  <c r="O27" i="32" s="1"/>
  <c r="G28" i="32"/>
  <c r="M28" i="32"/>
  <c r="O28" i="32"/>
  <c r="G29" i="32"/>
  <c r="M29" i="32"/>
  <c r="O29" i="32" s="1"/>
  <c r="G30" i="32"/>
  <c r="M30" i="32"/>
  <c r="O30" i="32" s="1"/>
  <c r="G31" i="32"/>
  <c r="M31" i="32"/>
  <c r="O31" i="32" s="1"/>
  <c r="G32" i="32"/>
  <c r="M32" i="32"/>
  <c r="O32" i="32"/>
  <c r="G33" i="32"/>
  <c r="M33" i="32"/>
  <c r="O33" i="32" s="1"/>
  <c r="G34" i="32"/>
  <c r="M34" i="32"/>
  <c r="O34" i="32" s="1"/>
  <c r="G35" i="32"/>
  <c r="M35" i="32"/>
  <c r="O35" i="32" s="1"/>
  <c r="G36" i="32"/>
  <c r="M36" i="32"/>
  <c r="O36" i="32"/>
  <c r="G37" i="32"/>
  <c r="M37" i="32"/>
  <c r="O37" i="32" s="1"/>
  <c r="G38" i="32"/>
  <c r="M38" i="32"/>
  <c r="O38" i="32" s="1"/>
  <c r="G39" i="32"/>
  <c r="M39" i="32"/>
  <c r="O39" i="32" s="1"/>
  <c r="G40" i="32"/>
  <c r="M40" i="32"/>
  <c r="O40" i="32"/>
  <c r="G41" i="32"/>
  <c r="M41" i="32"/>
  <c r="O41" i="32" s="1"/>
  <c r="G42" i="32"/>
  <c r="M42" i="32"/>
  <c r="O42" i="32"/>
  <c r="G43" i="32"/>
  <c r="M43" i="32"/>
  <c r="O43" i="32" s="1"/>
  <c r="G44" i="32"/>
  <c r="M44" i="32"/>
  <c r="O44" i="32" s="1"/>
  <c r="G45" i="32"/>
  <c r="M45" i="32"/>
  <c r="O45" i="32" s="1"/>
  <c r="G46" i="32"/>
  <c r="M46" i="32"/>
  <c r="O46" i="32"/>
  <c r="G47" i="32"/>
  <c r="M47" i="32"/>
  <c r="O47" i="32" s="1"/>
  <c r="G48" i="32"/>
  <c r="M48" i="32"/>
  <c r="O48" i="32" s="1"/>
  <c r="G49" i="32"/>
  <c r="M49" i="32"/>
  <c r="O49" i="32" s="1"/>
  <c r="G50" i="32"/>
  <c r="M50" i="32"/>
  <c r="O50" i="32"/>
  <c r="G51" i="32"/>
  <c r="M51" i="32"/>
  <c r="O51" i="32" s="1"/>
  <c r="G52" i="32"/>
  <c r="M52" i="32"/>
  <c r="O52" i="32" s="1"/>
  <c r="G53" i="32"/>
  <c r="M53" i="32"/>
  <c r="O53" i="32"/>
  <c r="G54" i="32"/>
  <c r="M54" i="32"/>
  <c r="O54" i="32" s="1"/>
  <c r="G55" i="32"/>
  <c r="M55" i="32"/>
  <c r="O55" i="32"/>
  <c r="G56" i="32"/>
  <c r="M56" i="32"/>
  <c r="O56" i="32" s="1"/>
  <c r="G57" i="32"/>
  <c r="M57" i="32"/>
  <c r="O57" i="32"/>
  <c r="G58" i="32"/>
  <c r="M58" i="32"/>
  <c r="O58" i="32" s="1"/>
  <c r="G59" i="32"/>
  <c r="M59" i="32"/>
  <c r="O59" i="32" s="1"/>
  <c r="G60" i="32"/>
  <c r="M60" i="32"/>
  <c r="O60" i="32"/>
  <c r="G61" i="32"/>
  <c r="M61" i="32"/>
  <c r="O61" i="32" s="1"/>
  <c r="G62" i="32"/>
  <c r="M62" i="32"/>
  <c r="O62" i="32" s="1"/>
  <c r="G63" i="32"/>
  <c r="M63" i="32"/>
  <c r="O63" i="32" s="1"/>
  <c r="G64" i="32"/>
  <c r="M64" i="32"/>
  <c r="O64" i="32"/>
  <c r="G65" i="32"/>
  <c r="M65" i="32"/>
  <c r="O65" i="32" s="1"/>
  <c r="G66" i="32"/>
  <c r="M66" i="32"/>
  <c r="O66" i="32"/>
  <c r="G67" i="32"/>
  <c r="M67" i="32"/>
  <c r="O67" i="32" s="1"/>
  <c r="G68" i="32"/>
  <c r="M68" i="32"/>
  <c r="O68" i="32"/>
  <c r="G69" i="32"/>
  <c r="M69" i="32"/>
  <c r="O69" i="32" s="1"/>
  <c r="G70" i="32"/>
  <c r="M70" i="32"/>
  <c r="O70" i="32"/>
  <c r="G71" i="32"/>
  <c r="M71" i="32"/>
  <c r="O71" i="32" s="1"/>
  <c r="G72" i="32"/>
  <c r="M72" i="32"/>
  <c r="O72" i="32" s="1"/>
  <c r="G73" i="32"/>
  <c r="M73" i="32"/>
  <c r="O73" i="32"/>
  <c r="G74" i="32"/>
  <c r="M74" i="32"/>
  <c r="O74" i="32" s="1"/>
  <c r="G75" i="32"/>
  <c r="M75" i="32"/>
  <c r="O75" i="32" s="1"/>
  <c r="G76" i="32"/>
  <c r="M76" i="32"/>
  <c r="O76" i="32"/>
  <c r="G77" i="32"/>
  <c r="M77" i="32"/>
  <c r="O77" i="32" s="1"/>
  <c r="G78" i="32"/>
  <c r="M78" i="32"/>
  <c r="O78" i="32"/>
  <c r="G79" i="32"/>
  <c r="M79" i="32"/>
  <c r="O79" i="32" s="1"/>
  <c r="G80" i="32"/>
  <c r="M80" i="32"/>
  <c r="O80" i="32" s="1"/>
  <c r="G81" i="32"/>
  <c r="M81" i="32"/>
  <c r="O81" i="32" s="1"/>
  <c r="G82" i="32"/>
  <c r="M82" i="32"/>
  <c r="O82" i="32"/>
  <c r="G83" i="32"/>
  <c r="M83" i="32"/>
  <c r="O83" i="32" s="1"/>
  <c r="G84" i="32"/>
  <c r="M84" i="32"/>
  <c r="O84" i="32" s="1"/>
  <c r="G85" i="32"/>
  <c r="M85" i="32"/>
  <c r="O85" i="32" s="1"/>
  <c r="G86" i="32"/>
  <c r="M86" i="32"/>
  <c r="O86" i="32"/>
  <c r="G87" i="32"/>
  <c r="M87" i="32"/>
  <c r="O87" i="32" s="1"/>
  <c r="G88" i="32"/>
  <c r="M88" i="32"/>
  <c r="O88" i="32" s="1"/>
  <c r="G89" i="32"/>
  <c r="M89" i="32"/>
  <c r="O89" i="32" s="1"/>
  <c r="G90" i="32"/>
  <c r="M90" i="32"/>
  <c r="O90" i="32"/>
  <c r="G91" i="32"/>
  <c r="M91" i="32"/>
  <c r="O91" i="32" s="1"/>
  <c r="G92" i="32"/>
  <c r="M92" i="32"/>
  <c r="O92" i="32" s="1"/>
  <c r="G93" i="32"/>
  <c r="M93" i="32"/>
  <c r="O93" i="32" s="1"/>
  <c r="G94" i="32"/>
  <c r="M94" i="32"/>
  <c r="O94" i="32"/>
  <c r="G95" i="32"/>
  <c r="M95" i="32"/>
  <c r="O95" i="32" s="1"/>
  <c r="G96" i="32"/>
  <c r="M96" i="32"/>
  <c r="O96" i="32" s="1"/>
  <c r="G97" i="32"/>
  <c r="M97" i="32"/>
  <c r="O97" i="32" s="1"/>
  <c r="G98" i="32"/>
  <c r="M98" i="32"/>
  <c r="O98" i="32"/>
  <c r="G99" i="32"/>
  <c r="M99" i="32"/>
  <c r="O99" i="32" s="1"/>
  <c r="G100" i="32"/>
  <c r="M100" i="32"/>
  <c r="O100" i="32" s="1"/>
  <c r="G101" i="32"/>
  <c r="M101" i="32"/>
  <c r="O101" i="32"/>
  <c r="G102" i="32"/>
  <c r="M102" i="32"/>
  <c r="O102" i="32" s="1"/>
  <c r="G103" i="32"/>
  <c r="M103" i="32"/>
  <c r="O103" i="32" s="1"/>
  <c r="G104" i="32"/>
  <c r="M104" i="32"/>
  <c r="O104" i="32" s="1"/>
  <c r="G105" i="32"/>
  <c r="M105" i="32"/>
  <c r="O105" i="32"/>
  <c r="G106" i="32"/>
  <c r="M106" i="32"/>
  <c r="O106" i="32" s="1"/>
  <c r="G107" i="32"/>
  <c r="M107" i="32"/>
  <c r="O107" i="32" s="1"/>
  <c r="G108" i="32"/>
  <c r="M108" i="32"/>
  <c r="O108" i="32" s="1"/>
  <c r="G109" i="32"/>
  <c r="M109" i="32"/>
  <c r="O109" i="32"/>
  <c r="G110" i="32"/>
  <c r="M110" i="32"/>
  <c r="O110" i="32" s="1"/>
  <c r="G111" i="32"/>
  <c r="M111" i="32"/>
  <c r="O111" i="32" s="1"/>
  <c r="G112" i="32"/>
  <c r="M112" i="32"/>
  <c r="O112" i="32" s="1"/>
  <c r="G113" i="32"/>
  <c r="M113" i="32"/>
  <c r="O113" i="32"/>
  <c r="G114" i="32"/>
  <c r="M114" i="32"/>
  <c r="O114" i="32" s="1"/>
  <c r="G115" i="32"/>
  <c r="M115" i="32"/>
  <c r="O115" i="32" s="1"/>
  <c r="G116" i="32"/>
  <c r="M116" i="32"/>
  <c r="O116" i="32" s="1"/>
  <c r="G117" i="32"/>
  <c r="M117" i="32"/>
  <c r="O117" i="32"/>
  <c r="G118" i="32"/>
  <c r="M118" i="32"/>
  <c r="O118" i="32" s="1"/>
  <c r="G119" i="32"/>
  <c r="M119" i="32"/>
  <c r="O119" i="32" s="1"/>
  <c r="G120" i="32"/>
  <c r="M120" i="32"/>
  <c r="O120" i="32" s="1"/>
  <c r="G121" i="32"/>
  <c r="M121" i="32"/>
  <c r="O121" i="32" s="1"/>
  <c r="G122" i="32"/>
  <c r="M122" i="32"/>
  <c r="O122" i="32"/>
  <c r="G123" i="32"/>
  <c r="M123" i="32"/>
  <c r="O123" i="32" s="1"/>
  <c r="G124" i="32"/>
  <c r="M124" i="32"/>
  <c r="O124" i="32" s="1"/>
  <c r="G125" i="32"/>
  <c r="M125" i="32"/>
  <c r="O125" i="32" s="1"/>
  <c r="G126" i="32"/>
  <c r="M126" i="32"/>
  <c r="O126" i="32"/>
  <c r="G127" i="32"/>
  <c r="M127" i="32"/>
  <c r="O127" i="32" s="1"/>
  <c r="G128" i="32"/>
  <c r="M128" i="32"/>
  <c r="O128" i="32" s="1"/>
  <c r="G129" i="32"/>
  <c r="M129" i="32"/>
  <c r="O129" i="32" s="1"/>
  <c r="G130" i="32"/>
  <c r="M130" i="32"/>
  <c r="O130" i="32"/>
  <c r="G131" i="32"/>
  <c r="M131" i="32"/>
  <c r="O131" i="32" s="1"/>
  <c r="G132" i="32"/>
  <c r="M132" i="32"/>
  <c r="O132" i="32" s="1"/>
  <c r="G133" i="32"/>
  <c r="M133" i="32"/>
  <c r="O133" i="32" s="1"/>
  <c r="G134" i="32"/>
  <c r="M134" i="32"/>
  <c r="O134" i="32"/>
  <c r="G135" i="32"/>
  <c r="M135" i="32"/>
  <c r="O135" i="32" s="1"/>
  <c r="G136" i="32"/>
  <c r="M136" i="32"/>
  <c r="O136" i="32" s="1"/>
  <c r="G137" i="32"/>
  <c r="M137" i="32"/>
  <c r="O137" i="32" s="1"/>
  <c r="G138" i="32"/>
  <c r="M138" i="32"/>
  <c r="O138" i="32"/>
  <c r="G139" i="32"/>
  <c r="M139" i="32"/>
  <c r="O139" i="32" s="1"/>
  <c r="G140" i="32"/>
  <c r="M140" i="32"/>
  <c r="O140" i="32" s="1"/>
  <c r="G141" i="32"/>
  <c r="M141" i="32"/>
  <c r="O141" i="32" s="1"/>
  <c r="G142" i="32"/>
  <c r="M142" i="32"/>
  <c r="O142" i="32"/>
  <c r="G143" i="32"/>
  <c r="M143" i="32"/>
  <c r="O143" i="32" s="1"/>
  <c r="G144" i="32"/>
  <c r="M144" i="32"/>
  <c r="O144" i="32" s="1"/>
  <c r="G145" i="32"/>
  <c r="M145" i="32"/>
  <c r="O145" i="32" s="1"/>
  <c r="G146" i="32"/>
  <c r="M146" i="32"/>
  <c r="O146" i="32"/>
  <c r="G147" i="32"/>
  <c r="M147" i="32"/>
  <c r="O147" i="32" s="1"/>
  <c r="G148" i="32"/>
  <c r="M148" i="32"/>
  <c r="O148" i="32" s="1"/>
  <c r="G149" i="32"/>
  <c r="M149" i="32"/>
  <c r="O149" i="32" s="1"/>
  <c r="G150" i="32"/>
  <c r="M150" i="32"/>
  <c r="O150" i="32"/>
  <c r="G151" i="32"/>
  <c r="M151" i="32"/>
  <c r="O151" i="32" s="1"/>
  <c r="G152" i="32"/>
  <c r="M152" i="32"/>
  <c r="O152" i="32" s="1"/>
  <c r="G153" i="32"/>
  <c r="M153" i="32"/>
  <c r="O153" i="32" s="1"/>
  <c r="G154" i="32"/>
  <c r="M154" i="32"/>
  <c r="O154" i="32"/>
  <c r="G155" i="32"/>
  <c r="M155" i="32"/>
  <c r="O155" i="32" s="1"/>
  <c r="G156" i="32"/>
  <c r="M156" i="32"/>
  <c r="O156" i="32" s="1"/>
  <c r="G157" i="32"/>
  <c r="M157" i="32"/>
  <c r="O157" i="32" s="1"/>
  <c r="G158" i="32"/>
  <c r="M158" i="32"/>
  <c r="O158" i="32"/>
  <c r="G159" i="32"/>
  <c r="M159" i="32"/>
  <c r="O159" i="32" s="1"/>
  <c r="G160" i="32"/>
  <c r="M160" i="32"/>
  <c r="O160" i="32" s="1"/>
  <c r="G161" i="32"/>
  <c r="M161" i="32"/>
  <c r="O161" i="32" s="1"/>
  <c r="G162" i="32"/>
  <c r="M162" i="32"/>
  <c r="O162" i="32"/>
  <c r="G163" i="32"/>
  <c r="M163" i="32"/>
  <c r="O163" i="32" s="1"/>
  <c r="G164" i="32"/>
  <c r="M164" i="32"/>
  <c r="O164" i="32" s="1"/>
  <c r="G165" i="32"/>
  <c r="M165" i="32"/>
  <c r="O165" i="32" s="1"/>
  <c r="G166" i="32"/>
  <c r="M166" i="32"/>
  <c r="O166" i="32"/>
  <c r="G167" i="32"/>
  <c r="M167" i="32"/>
  <c r="O167" i="32" s="1"/>
  <c r="G168" i="32"/>
  <c r="M168" i="32"/>
  <c r="O168" i="32" s="1"/>
  <c r="G169" i="32"/>
  <c r="M169" i="32"/>
  <c r="O169" i="32" s="1"/>
  <c r="G170" i="32"/>
  <c r="M170" i="32"/>
  <c r="O170" i="32"/>
  <c r="G171" i="32"/>
  <c r="M171" i="32"/>
  <c r="O171" i="32" s="1"/>
  <c r="G172" i="32"/>
  <c r="M172" i="32"/>
  <c r="O172" i="32" s="1"/>
  <c r="G173" i="32"/>
  <c r="M173" i="32"/>
  <c r="O173" i="32" s="1"/>
  <c r="G174" i="32"/>
  <c r="M174" i="32"/>
  <c r="O174" i="32"/>
  <c r="G175" i="32"/>
  <c r="M175" i="32"/>
  <c r="O175" i="32" s="1"/>
  <c r="G176" i="32"/>
  <c r="M176" i="32"/>
  <c r="O176" i="32" s="1"/>
  <c r="G177" i="32"/>
  <c r="M177" i="32"/>
  <c r="O177" i="32" s="1"/>
  <c r="G178" i="32"/>
  <c r="M178" i="32"/>
  <c r="O178" i="32"/>
  <c r="G179" i="32"/>
  <c r="M179" i="32"/>
  <c r="O179" i="32" s="1"/>
  <c r="G180" i="32"/>
  <c r="M180" i="32"/>
  <c r="O180" i="32" s="1"/>
  <c r="G181" i="32"/>
  <c r="M181" i="32"/>
  <c r="O181" i="32" s="1"/>
  <c r="G182" i="32"/>
  <c r="M182" i="32"/>
  <c r="O182" i="32"/>
  <c r="G183" i="32"/>
  <c r="M183" i="32"/>
  <c r="O183" i="32" s="1"/>
  <c r="G184" i="32"/>
  <c r="M184" i="32"/>
  <c r="O184" i="32" s="1"/>
  <c r="G185" i="32"/>
  <c r="M185" i="32"/>
  <c r="O185" i="32" s="1"/>
  <c r="G186" i="32"/>
  <c r="M186" i="32"/>
  <c r="O186" i="32"/>
  <c r="G187" i="32"/>
  <c r="M187" i="32"/>
  <c r="O187" i="32" s="1"/>
  <c r="G188" i="32"/>
  <c r="M188" i="32"/>
  <c r="O188" i="32" s="1"/>
  <c r="G189" i="32"/>
  <c r="M189" i="32"/>
  <c r="O189" i="32" s="1"/>
  <c r="G190" i="32"/>
  <c r="M190" i="32"/>
  <c r="O190" i="32"/>
  <c r="G191" i="32"/>
  <c r="M191" i="32"/>
  <c r="O191" i="32" s="1"/>
  <c r="G192" i="32"/>
  <c r="M192" i="32"/>
  <c r="O192" i="32" s="1"/>
  <c r="G193" i="32"/>
  <c r="M193" i="32"/>
  <c r="O193" i="32" s="1"/>
  <c r="G194" i="32"/>
  <c r="M194" i="32"/>
  <c r="O194" i="32"/>
  <c r="G195" i="32"/>
  <c r="M195" i="32"/>
  <c r="O195" i="32" s="1"/>
  <c r="G196" i="32"/>
  <c r="M196" i="32"/>
  <c r="O196" i="32" s="1"/>
  <c r="A20" i="29"/>
  <c r="A21" i="29"/>
  <c r="A22" i="29"/>
  <c r="A23" i="29"/>
  <c r="A24" i="29"/>
  <c r="J5" i="38" l="1"/>
  <c r="M17" i="37" l="1"/>
  <c r="AJ17" i="37" s="1"/>
  <c r="Y10" i="37"/>
  <c r="X10" i="38"/>
  <c r="P10" i="37"/>
  <c r="O10" i="38"/>
  <c r="M10" i="37"/>
  <c r="AI18" i="38"/>
  <c r="L17" i="38"/>
  <c r="AI17" i="38" s="1"/>
  <c r="A6" i="29"/>
  <c r="A7" i="29"/>
  <c r="A8" i="29"/>
  <c r="A9" i="29"/>
  <c r="A10" i="29"/>
  <c r="A11" i="29"/>
  <c r="A12" i="29"/>
  <c r="A13" i="29"/>
  <c r="A14" i="29"/>
  <c r="A15" i="29"/>
  <c r="A16" i="29"/>
  <c r="A17" i="29"/>
  <c r="A18" i="29"/>
  <c r="A19" i="29"/>
  <c r="G9" i="32" l="1"/>
  <c r="G8" i="32"/>
  <c r="G7" i="32"/>
  <c r="G12" i="32" l="1"/>
  <c r="G11" i="32"/>
  <c r="G10" i="32"/>
  <c r="AB6" i="32" l="1"/>
  <c r="M7" i="32" l="1"/>
  <c r="M8" i="32"/>
  <c r="O8" i="32" s="1"/>
  <c r="M9" i="32"/>
  <c r="O9" i="32" s="1"/>
  <c r="M10" i="32"/>
  <c r="O10" i="32" s="1"/>
  <c r="M11" i="32"/>
  <c r="O11" i="32" s="1"/>
  <c r="M12" i="32"/>
  <c r="O12" i="32" s="1"/>
  <c r="M13" i="32"/>
  <c r="O13" i="32" s="1"/>
  <c r="M14" i="32"/>
  <c r="O14" i="32" s="1"/>
  <c r="M15" i="32"/>
  <c r="O15" i="32" s="1"/>
  <c r="M16" i="32"/>
  <c r="O16" i="32" s="1"/>
  <c r="M17" i="32"/>
  <c r="O17" i="32" s="1"/>
  <c r="M18" i="32"/>
  <c r="O18" i="32" s="1"/>
  <c r="M19" i="32"/>
  <c r="O19" i="32" s="1"/>
  <c r="M20" i="32"/>
  <c r="O20" i="32" s="1"/>
  <c r="M21" i="32"/>
  <c r="O21" i="32" s="1"/>
  <c r="M22" i="32"/>
  <c r="O22" i="32" s="1"/>
  <c r="M23" i="32"/>
  <c r="O23" i="32" s="1"/>
  <c r="M24" i="32"/>
  <c r="O24" i="32" s="1"/>
  <c r="G13" i="32"/>
  <c r="G14" i="32"/>
  <c r="G15" i="32"/>
  <c r="G16" i="32"/>
  <c r="G17" i="32"/>
  <c r="G18" i="32"/>
  <c r="G19" i="32"/>
  <c r="G20" i="32"/>
  <c r="G21" i="32"/>
  <c r="G22" i="32"/>
  <c r="G23" i="32"/>
  <c r="G24" i="32"/>
  <c r="O7" i="32" l="1"/>
  <c r="X58" i="19"/>
  <c r="E7" i="27" l="1"/>
  <c r="E8" i="27"/>
  <c r="F8" i="27" s="1"/>
  <c r="S8" i="27" s="1"/>
  <c r="E9" i="27"/>
  <c r="F9" i="27" s="1"/>
  <c r="S9" i="27" s="1"/>
  <c r="E10" i="27"/>
  <c r="F10" i="27" s="1"/>
  <c r="S10" i="27" s="1"/>
  <c r="E11" i="27"/>
  <c r="F11" i="27" s="1"/>
  <c r="S11" i="27" s="1"/>
  <c r="E12" i="27"/>
  <c r="F12" i="27" s="1"/>
  <c r="S12" i="27" s="1"/>
  <c r="E13" i="27"/>
  <c r="F13" i="27" s="1"/>
  <c r="S13" i="27" s="1"/>
  <c r="E14" i="27"/>
  <c r="F14" i="27" s="1"/>
  <c r="S14" i="27" s="1"/>
  <c r="E15" i="27"/>
  <c r="F15" i="27" s="1"/>
  <c r="S15" i="27" s="1"/>
  <c r="E16" i="27"/>
  <c r="F16" i="27" s="1"/>
  <c r="S16" i="27" s="1"/>
  <c r="E17" i="27"/>
  <c r="F17" i="27" s="1"/>
  <c r="S17" i="27" s="1"/>
  <c r="E18" i="27"/>
  <c r="F18" i="27"/>
  <c r="S18" i="27" s="1"/>
  <c r="E19" i="27"/>
  <c r="F19" i="27" s="1"/>
  <c r="S19" i="27" s="1"/>
  <c r="E20" i="27"/>
  <c r="F20" i="27" s="1"/>
  <c r="S20" i="27" s="1"/>
  <c r="E21" i="27"/>
  <c r="F21" i="27" s="1"/>
  <c r="S21" i="27" s="1"/>
  <c r="E22" i="27"/>
  <c r="F22" i="27" s="1"/>
  <c r="S22" i="27" s="1"/>
  <c r="E23" i="27"/>
  <c r="F23" i="27" s="1"/>
  <c r="S23" i="27" s="1"/>
  <c r="E24" i="27"/>
  <c r="F24" i="27" s="1"/>
  <c r="S24" i="27" s="1"/>
  <c r="E25" i="27"/>
  <c r="F25" i="27" s="1"/>
  <c r="S25" i="27" s="1"/>
  <c r="E26" i="27"/>
  <c r="F26" i="27"/>
  <c r="S26" i="27" s="1"/>
  <c r="E27" i="27"/>
  <c r="F27" i="27" s="1"/>
  <c r="S27" i="27" s="1"/>
  <c r="E28" i="27"/>
  <c r="F28" i="27" s="1"/>
  <c r="S28" i="27" s="1"/>
  <c r="E29" i="27"/>
  <c r="F29" i="27" s="1"/>
  <c r="S29" i="27" s="1"/>
  <c r="E30" i="27"/>
  <c r="F30" i="27" s="1"/>
  <c r="S30" i="27" s="1"/>
  <c r="E31" i="27"/>
  <c r="F31" i="27" s="1"/>
  <c r="S31" i="27" s="1"/>
  <c r="E32" i="27"/>
  <c r="F32" i="27" s="1"/>
  <c r="S32" i="27" s="1"/>
  <c r="E33" i="27"/>
  <c r="F33" i="27" s="1"/>
  <c r="S33" i="27" s="1"/>
  <c r="E34" i="27"/>
  <c r="F34" i="27"/>
  <c r="S34" i="27" s="1"/>
  <c r="E35" i="27"/>
  <c r="F35" i="27" s="1"/>
  <c r="S35" i="27" s="1"/>
  <c r="E36" i="27"/>
  <c r="F36" i="27" s="1"/>
  <c r="S36" i="27" s="1"/>
  <c r="E37" i="27"/>
  <c r="F37" i="27" s="1"/>
  <c r="S37" i="27" s="1"/>
  <c r="E38" i="27"/>
  <c r="F38" i="27" s="1"/>
  <c r="S38" i="27" s="1"/>
  <c r="E39" i="27"/>
  <c r="F39" i="27" s="1"/>
  <c r="S39" i="27" s="1"/>
  <c r="E40" i="27"/>
  <c r="F40" i="27" s="1"/>
  <c r="S40" i="27" s="1"/>
  <c r="E41" i="27"/>
  <c r="F41" i="27" s="1"/>
  <c r="S41" i="27" s="1"/>
  <c r="E42" i="27"/>
  <c r="F42" i="27"/>
  <c r="S42" i="27" s="1"/>
  <c r="E43" i="27"/>
  <c r="F43" i="27" s="1"/>
  <c r="S43" i="27" s="1"/>
  <c r="E44" i="27"/>
  <c r="F44" i="27" s="1"/>
  <c r="S44" i="27" s="1"/>
  <c r="E45" i="27"/>
  <c r="F45" i="27" s="1"/>
  <c r="S45" i="27" s="1"/>
  <c r="E46" i="27"/>
  <c r="F46" i="27" s="1"/>
  <c r="S46" i="27" s="1"/>
  <c r="E47" i="27"/>
  <c r="F47" i="27" s="1"/>
  <c r="S47" i="27" s="1"/>
  <c r="E48" i="27"/>
  <c r="F48" i="27" s="1"/>
  <c r="S48" i="27" s="1"/>
  <c r="E49" i="27"/>
  <c r="F49" i="27" s="1"/>
  <c r="S49" i="27" s="1"/>
  <c r="E50" i="27"/>
  <c r="F50" i="27"/>
  <c r="S50" i="27" s="1"/>
  <c r="E51" i="27"/>
  <c r="F51" i="27" s="1"/>
  <c r="S51" i="27" s="1"/>
  <c r="E52" i="27"/>
  <c r="F52" i="27" s="1"/>
  <c r="S52" i="27" s="1"/>
  <c r="E53" i="27"/>
  <c r="F53" i="27" s="1"/>
  <c r="S53" i="27" s="1"/>
  <c r="E54" i="27"/>
  <c r="F54" i="27" s="1"/>
  <c r="S54" i="27" s="1"/>
  <c r="E55" i="27"/>
  <c r="F55" i="27" s="1"/>
  <c r="S55" i="27" s="1"/>
  <c r="E56" i="27"/>
  <c r="F56" i="27" s="1"/>
  <c r="S56" i="27" s="1"/>
  <c r="E57" i="27"/>
  <c r="F57" i="27" s="1"/>
  <c r="S57" i="27" s="1"/>
  <c r="E58" i="27"/>
  <c r="F58" i="27"/>
  <c r="S58" i="27" s="1"/>
  <c r="E59" i="27"/>
  <c r="F59" i="27" s="1"/>
  <c r="S59" i="27" s="1"/>
  <c r="E60" i="27"/>
  <c r="F60" i="27" s="1"/>
  <c r="S60" i="27" s="1"/>
  <c r="E61" i="27"/>
  <c r="F61" i="27" s="1"/>
  <c r="S61" i="27" s="1"/>
  <c r="E62" i="27"/>
  <c r="F62" i="27" s="1"/>
  <c r="S62" i="27" s="1"/>
  <c r="E63" i="27"/>
  <c r="F63" i="27" s="1"/>
  <c r="S63" i="27" s="1"/>
  <c r="E64" i="27"/>
  <c r="F64" i="27" s="1"/>
  <c r="S64" i="27" s="1"/>
  <c r="E65" i="27"/>
  <c r="F65" i="27" s="1"/>
  <c r="S65" i="27" s="1"/>
  <c r="E66" i="27"/>
  <c r="F66" i="27"/>
  <c r="S66" i="27" s="1"/>
  <c r="E67" i="27"/>
  <c r="F67" i="27" s="1"/>
  <c r="S67" i="27" s="1"/>
  <c r="E68" i="27"/>
  <c r="F68" i="27" s="1"/>
  <c r="S68" i="27" s="1"/>
  <c r="E69" i="27"/>
  <c r="F69" i="27" s="1"/>
  <c r="S69" i="27" s="1"/>
  <c r="E70" i="27"/>
  <c r="F70" i="27" s="1"/>
  <c r="S70" i="27" s="1"/>
  <c r="E71" i="27"/>
  <c r="F71" i="27" s="1"/>
  <c r="S71" i="27" s="1"/>
  <c r="E72" i="27"/>
  <c r="F72" i="27" s="1"/>
  <c r="S72" i="27" s="1"/>
  <c r="E73" i="27"/>
  <c r="F73" i="27" s="1"/>
  <c r="S73" i="27" s="1"/>
  <c r="E74" i="27"/>
  <c r="F74" i="27"/>
  <c r="S74" i="27" s="1"/>
  <c r="E75" i="27"/>
  <c r="F75" i="27" s="1"/>
  <c r="S75" i="27" s="1"/>
  <c r="E76" i="27"/>
  <c r="F76" i="27" s="1"/>
  <c r="S76" i="27" s="1"/>
  <c r="E77" i="27"/>
  <c r="F77" i="27" s="1"/>
  <c r="S77" i="27" s="1"/>
  <c r="E78" i="27"/>
  <c r="F78" i="27" s="1"/>
  <c r="S78" i="27" s="1"/>
  <c r="E79" i="27"/>
  <c r="F79" i="27" s="1"/>
  <c r="S79" i="27" s="1"/>
  <c r="E80" i="27"/>
  <c r="F80" i="27" s="1"/>
  <c r="S80" i="27" s="1"/>
  <c r="E81" i="27"/>
  <c r="F81" i="27" s="1"/>
  <c r="S81" i="27" s="1"/>
  <c r="E82" i="27"/>
  <c r="F82" i="27"/>
  <c r="S82" i="27" s="1"/>
  <c r="E83" i="27"/>
  <c r="F83" i="27" s="1"/>
  <c r="S83" i="27" s="1"/>
  <c r="E84" i="27"/>
  <c r="F84" i="27" s="1"/>
  <c r="S84" i="27" s="1"/>
  <c r="E85" i="27"/>
  <c r="F85" i="27" s="1"/>
  <c r="S85" i="27" s="1"/>
  <c r="AC6" i="32" l="1"/>
  <c r="F7" i="27"/>
  <c r="X40" i="19" l="1"/>
  <c r="AI40" i="19" s="1"/>
  <c r="X25" i="19"/>
  <c r="H50" i="19"/>
  <c r="M8" i="27" l="1"/>
  <c r="O8" i="27" s="1"/>
  <c r="M9" i="27"/>
  <c r="O9" i="27" s="1"/>
  <c r="M10" i="27"/>
  <c r="O10" i="27" s="1"/>
  <c r="M11" i="27"/>
  <c r="O11" i="27" s="1"/>
  <c r="M12" i="27"/>
  <c r="O12" i="27" s="1"/>
  <c r="M13" i="27"/>
  <c r="O13" i="27" s="1"/>
  <c r="M14" i="27"/>
  <c r="O14" i="27" s="1"/>
  <c r="M15" i="27"/>
  <c r="O15" i="27" s="1"/>
  <c r="M16" i="27"/>
  <c r="O16" i="27" s="1"/>
  <c r="M17" i="27"/>
  <c r="O17" i="27" s="1"/>
  <c r="M18" i="27"/>
  <c r="O18" i="27" s="1"/>
  <c r="M19" i="27"/>
  <c r="O19" i="27" s="1"/>
  <c r="M20" i="27"/>
  <c r="O20" i="27" s="1"/>
  <c r="M21" i="27"/>
  <c r="O21" i="27" s="1"/>
  <c r="M22" i="27"/>
  <c r="O22" i="27" s="1"/>
  <c r="M23" i="27"/>
  <c r="O23" i="27" s="1"/>
  <c r="M24" i="27"/>
  <c r="O24" i="27" s="1"/>
  <c r="M25" i="27"/>
  <c r="O25" i="27" s="1"/>
  <c r="M26" i="27"/>
  <c r="O26" i="27" s="1"/>
  <c r="M27" i="27"/>
  <c r="O27" i="27" s="1"/>
  <c r="M28" i="27"/>
  <c r="O28" i="27" s="1"/>
  <c r="M29" i="27"/>
  <c r="O29" i="27" s="1"/>
  <c r="M30" i="27"/>
  <c r="O30" i="27" s="1"/>
  <c r="M31" i="27"/>
  <c r="O31" i="27" s="1"/>
  <c r="M32" i="27"/>
  <c r="O32" i="27" s="1"/>
  <c r="M33" i="27"/>
  <c r="O33" i="27" s="1"/>
  <c r="M34" i="27"/>
  <c r="O34" i="27" s="1"/>
  <c r="M35" i="27"/>
  <c r="O35" i="27" s="1"/>
  <c r="M36" i="27"/>
  <c r="M37" i="27"/>
  <c r="O37" i="27" s="1"/>
  <c r="M38" i="27"/>
  <c r="O38" i="27" s="1"/>
  <c r="M39" i="27"/>
  <c r="O39" i="27" s="1"/>
  <c r="M40" i="27"/>
  <c r="O40" i="27" s="1"/>
  <c r="M41" i="27"/>
  <c r="O41" i="27" s="1"/>
  <c r="M42" i="27"/>
  <c r="O42" i="27" s="1"/>
  <c r="M43" i="27"/>
  <c r="O43" i="27" s="1"/>
  <c r="M44" i="27"/>
  <c r="O44" i="27" s="1"/>
  <c r="M45" i="27"/>
  <c r="O45" i="27" s="1"/>
  <c r="M46" i="27"/>
  <c r="O46" i="27" s="1"/>
  <c r="M47" i="27"/>
  <c r="O47" i="27" s="1"/>
  <c r="M48" i="27"/>
  <c r="O48" i="27" s="1"/>
  <c r="M49" i="27"/>
  <c r="O49" i="27" s="1"/>
  <c r="M50" i="27"/>
  <c r="O50" i="27" s="1"/>
  <c r="M51" i="27"/>
  <c r="O51" i="27" s="1"/>
  <c r="M52" i="27"/>
  <c r="O52" i="27" s="1"/>
  <c r="M53" i="27"/>
  <c r="O53" i="27" s="1"/>
  <c r="M54" i="27"/>
  <c r="O54" i="27" s="1"/>
  <c r="M55" i="27"/>
  <c r="O55" i="27" s="1"/>
  <c r="M56" i="27"/>
  <c r="O56" i="27" s="1"/>
  <c r="M57" i="27"/>
  <c r="O57" i="27" s="1"/>
  <c r="M58" i="27"/>
  <c r="O58" i="27" s="1"/>
  <c r="M59" i="27"/>
  <c r="O59" i="27" s="1"/>
  <c r="M60" i="27"/>
  <c r="O60" i="27" s="1"/>
  <c r="M61" i="27"/>
  <c r="O61" i="27" s="1"/>
  <c r="M62" i="27"/>
  <c r="O62" i="27" s="1"/>
  <c r="M63" i="27"/>
  <c r="O63" i="27" s="1"/>
  <c r="M64" i="27"/>
  <c r="O64" i="27" s="1"/>
  <c r="M65" i="27"/>
  <c r="O65" i="27" s="1"/>
  <c r="M66" i="27"/>
  <c r="O66" i="27" s="1"/>
  <c r="M67" i="27"/>
  <c r="O67" i="27" s="1"/>
  <c r="M68" i="27"/>
  <c r="O68" i="27" s="1"/>
  <c r="M69" i="27"/>
  <c r="O69" i="27" s="1"/>
  <c r="M70" i="27"/>
  <c r="O70" i="27" s="1"/>
  <c r="M71" i="27"/>
  <c r="O71" i="27" s="1"/>
  <c r="M72" i="27"/>
  <c r="O72" i="27" s="1"/>
  <c r="M73" i="27"/>
  <c r="O73" i="27" s="1"/>
  <c r="M74" i="27"/>
  <c r="O74" i="27" s="1"/>
  <c r="M75" i="27"/>
  <c r="O75" i="27" s="1"/>
  <c r="M76" i="27"/>
  <c r="O76" i="27" s="1"/>
  <c r="M77" i="27"/>
  <c r="O77" i="27" s="1"/>
  <c r="M78" i="27"/>
  <c r="O78" i="27" s="1"/>
  <c r="M79" i="27"/>
  <c r="O79" i="27" s="1"/>
  <c r="M80" i="27"/>
  <c r="O80" i="27" s="1"/>
  <c r="M81" i="27"/>
  <c r="O81" i="27" s="1"/>
  <c r="M82" i="27"/>
  <c r="O82" i="27" s="1"/>
  <c r="M83" i="27"/>
  <c r="O83" i="27" s="1"/>
  <c r="M84" i="27"/>
  <c r="O84" i="27" s="1"/>
  <c r="M85" i="27"/>
  <c r="O85" i="27" s="1"/>
  <c r="M7" i="27"/>
  <c r="O7" i="27" s="1"/>
  <c r="AI52" i="19" l="1"/>
  <c r="X59" i="19" l="1"/>
  <c r="H70" i="19" l="1"/>
  <c r="AI57" i="19" s="1"/>
  <c r="H37" i="19" l="1"/>
  <c r="AI24" i="19" s="1"/>
  <c r="A7" i="27" l="1"/>
  <c r="A8" i="27" s="1"/>
  <c r="A9" i="27" s="1"/>
  <c r="A10" i="27" s="1"/>
  <c r="A11" i="27" s="1"/>
  <c r="A12" i="27" s="1"/>
  <c r="A13" i="27" s="1"/>
  <c r="A14" i="27" s="1"/>
  <c r="A15" i="27" s="1"/>
  <c r="A16" i="27" s="1"/>
  <c r="A17" i="27" s="1"/>
  <c r="A18" i="27" s="1"/>
  <c r="A19" i="27" s="1"/>
  <c r="A20" i="27" s="1"/>
  <c r="A21" i="27" s="1"/>
  <c r="A22" i="27" s="1"/>
  <c r="A23" i="27" s="1"/>
  <c r="A24" i="27" s="1"/>
  <c r="A25" i="27" s="1"/>
  <c r="A26" i="27" s="1"/>
  <c r="A27" i="27" s="1"/>
  <c r="A28" i="27" s="1"/>
  <c r="A29" i="27" s="1"/>
  <c r="A30" i="27" s="1"/>
  <c r="A31" i="27" s="1"/>
  <c r="A32" i="27" s="1"/>
  <c r="A33" i="27" s="1"/>
  <c r="A34" i="27" s="1"/>
  <c r="A35" i="27" s="1"/>
  <c r="A36" i="27" s="1"/>
  <c r="A37" i="27" s="1"/>
  <c r="A38" i="27" s="1"/>
  <c r="A39" i="27" s="1"/>
  <c r="A40" i="27" s="1"/>
  <c r="A41" i="27" s="1"/>
  <c r="A42" i="27" s="1"/>
  <c r="A43" i="27" s="1"/>
  <c r="A44" i="27" s="1"/>
  <c r="A45" i="27" s="1"/>
  <c r="A46" i="27" s="1"/>
  <c r="A47" i="27" s="1"/>
  <c r="A48" i="27" s="1"/>
  <c r="A49" i="27" s="1"/>
  <c r="A50" i="27" s="1"/>
  <c r="A51" i="27" s="1"/>
  <c r="A52" i="27" s="1"/>
  <c r="A53" i="27" s="1"/>
  <c r="A54" i="27" s="1"/>
  <c r="A55" i="27" s="1"/>
  <c r="A56" i="27" s="1"/>
  <c r="A57" i="27" s="1"/>
  <c r="A58" i="27" s="1"/>
  <c r="A59" i="27" s="1"/>
  <c r="A60" i="27" s="1"/>
  <c r="A61" i="27" s="1"/>
  <c r="A62" i="27" s="1"/>
  <c r="A63" i="27" s="1"/>
  <c r="A64" i="27" s="1"/>
  <c r="A65" i="27" s="1"/>
  <c r="A66" i="27" s="1"/>
  <c r="A67" i="27" s="1"/>
  <c r="A68" i="27" s="1"/>
  <c r="A69" i="27" s="1"/>
  <c r="A70" i="27" s="1"/>
  <c r="A71" i="27" s="1"/>
  <c r="A72" i="27" s="1"/>
  <c r="A73" i="27" s="1"/>
  <c r="A74" i="27" s="1"/>
  <c r="A75" i="27" s="1"/>
  <c r="A76" i="27" s="1"/>
  <c r="A77" i="27" s="1"/>
  <c r="A78" i="27" s="1"/>
  <c r="A79" i="27" s="1"/>
  <c r="A80" i="27" s="1"/>
  <c r="A81" i="27" s="1"/>
  <c r="A82" i="27" s="1"/>
  <c r="A83" i="27" s="1"/>
  <c r="A84" i="27" s="1"/>
  <c r="A85" i="27" s="1"/>
  <c r="P6" i="32"/>
  <c r="Z6" i="32" l="1"/>
  <c r="Q6" i="32"/>
  <c r="AA6" i="32" s="1"/>
  <c r="AI26" i="19"/>
  <c r="AI59" i="19" l="1"/>
  <c r="S25" i="32"/>
  <c r="L139" i="29"/>
  <c r="R114" i="32"/>
  <c r="S101" i="32"/>
  <c r="H40" i="29"/>
  <c r="B27" i="29"/>
  <c r="M159" i="29"/>
  <c r="B114" i="29"/>
  <c r="V29" i="32"/>
  <c r="R115" i="32"/>
  <c r="L86" i="29"/>
  <c r="T163" i="32"/>
  <c r="R172" i="32"/>
  <c r="D74" i="29"/>
  <c r="B169" i="29"/>
  <c r="C122" i="29"/>
  <c r="F139" i="29"/>
  <c r="L114" i="29"/>
  <c r="V117" i="32"/>
  <c r="D78" i="29"/>
  <c r="U100" i="32"/>
  <c r="I126" i="29"/>
  <c r="E104" i="29"/>
  <c r="P175" i="32"/>
  <c r="P51" i="32"/>
  <c r="V163" i="32"/>
  <c r="U152" i="32"/>
  <c r="N89" i="29"/>
  <c r="S42" i="32"/>
  <c r="H144" i="29"/>
  <c r="N88" i="29"/>
  <c r="H17" i="29"/>
  <c r="T178" i="32"/>
  <c r="D102" i="29"/>
  <c r="U37" i="32"/>
  <c r="V140" i="32"/>
  <c r="S34" i="32"/>
  <c r="F38" i="29"/>
  <c r="P199" i="32"/>
  <c r="F89" i="29"/>
  <c r="N185" i="29"/>
  <c r="E158" i="29"/>
  <c r="T86" i="32"/>
  <c r="D75" i="29"/>
  <c r="N35" i="29"/>
  <c r="V115" i="32"/>
  <c r="M199" i="29"/>
  <c r="M149" i="29"/>
  <c r="M108" i="29"/>
  <c r="L25" i="29"/>
  <c r="B206" i="29"/>
  <c r="I76" i="29"/>
  <c r="B74" i="29"/>
  <c r="U109" i="32"/>
  <c r="P133" i="32"/>
  <c r="L206" i="29"/>
  <c r="N85" i="29"/>
  <c r="V64" i="32"/>
  <c r="S16" i="32"/>
  <c r="F60" i="29"/>
  <c r="H151" i="29"/>
  <c r="K66" i="29"/>
  <c r="P144" i="32"/>
  <c r="B179" i="29"/>
  <c r="D31" i="29"/>
  <c r="F26" i="29"/>
  <c r="P96" i="32"/>
  <c r="R107" i="32"/>
  <c r="V20" i="32"/>
  <c r="T202" i="32"/>
  <c r="H37" i="29"/>
  <c r="M14" i="29"/>
  <c r="E108" i="29"/>
  <c r="K5" i="29"/>
  <c r="L103" i="29"/>
  <c r="V132" i="32"/>
  <c r="P111" i="32"/>
  <c r="B134" i="29"/>
  <c r="N112" i="29"/>
  <c r="N52" i="29"/>
  <c r="H57" i="29"/>
  <c r="E49" i="29"/>
  <c r="R38" i="32"/>
  <c r="S178" i="32"/>
  <c r="B192" i="29"/>
  <c r="D86" i="29"/>
  <c r="L159" i="29"/>
  <c r="D26" i="29"/>
  <c r="C66" i="29"/>
  <c r="V185" i="32"/>
  <c r="H126" i="29"/>
  <c r="H71" i="29"/>
  <c r="M40" i="29"/>
  <c r="H187" i="29"/>
  <c r="N58" i="29"/>
  <c r="I183" i="29"/>
  <c r="S62" i="32"/>
  <c r="M206" i="29"/>
  <c r="L200" i="29"/>
  <c r="U168" i="32"/>
  <c r="H49" i="29"/>
  <c r="P139" i="32"/>
  <c r="U140" i="32"/>
  <c r="R27" i="32"/>
  <c r="M62" i="29"/>
  <c r="V53" i="32"/>
  <c r="F12" i="29"/>
  <c r="T174" i="32"/>
  <c r="H73" i="29"/>
  <c r="I132" i="29"/>
  <c r="I97" i="29"/>
  <c r="U124" i="32"/>
  <c r="C37" i="29"/>
  <c r="P177" i="32"/>
  <c r="D174" i="29"/>
  <c r="E64" i="29"/>
  <c r="P58" i="32"/>
  <c r="N75" i="29"/>
  <c r="S90" i="32"/>
  <c r="C206" i="29"/>
  <c r="V84" i="32"/>
  <c r="S15" i="32"/>
  <c r="P63" i="32"/>
  <c r="E114" i="29"/>
  <c r="I73" i="29"/>
  <c r="C41" i="29"/>
  <c r="S136" i="32"/>
  <c r="E115" i="29"/>
  <c r="T105" i="32"/>
  <c r="F172" i="29"/>
  <c r="I185" i="29"/>
  <c r="M202" i="29"/>
  <c r="E124" i="29"/>
  <c r="D68" i="29"/>
  <c r="B152" i="29"/>
  <c r="S152" i="32"/>
  <c r="C62" i="29"/>
  <c r="R91" i="32"/>
  <c r="P40" i="32"/>
  <c r="T92" i="32"/>
  <c r="V54" i="32"/>
  <c r="K166" i="29"/>
  <c r="C183" i="29"/>
  <c r="C24" i="29"/>
  <c r="P31" i="32"/>
  <c r="B191" i="29"/>
  <c r="M28" i="29"/>
  <c r="M181" i="29"/>
  <c r="P37" i="32"/>
  <c r="V58" i="32"/>
  <c r="R95" i="32"/>
  <c r="L66" i="29"/>
  <c r="E166" i="29"/>
  <c r="M140" i="29"/>
  <c r="L170" i="29"/>
  <c r="K116" i="29"/>
  <c r="C178" i="29"/>
  <c r="F25" i="29"/>
  <c r="P67" i="32"/>
  <c r="R97" i="32"/>
  <c r="E58" i="29"/>
  <c r="I87" i="29"/>
  <c r="F130" i="29"/>
  <c r="B94" i="29"/>
  <c r="T133" i="32"/>
  <c r="S177" i="32"/>
  <c r="F29" i="29"/>
  <c r="S85" i="32"/>
  <c r="V119" i="32"/>
  <c r="V191" i="32"/>
  <c r="P28" i="32"/>
  <c r="E150" i="29"/>
  <c r="L71" i="29"/>
  <c r="D189" i="29"/>
  <c r="L47" i="29"/>
  <c r="N173" i="29"/>
  <c r="N45" i="29"/>
  <c r="B113" i="29"/>
  <c r="I63" i="29"/>
  <c r="B69" i="29"/>
  <c r="F132" i="29"/>
  <c r="K58" i="29"/>
  <c r="C30" i="29"/>
  <c r="N196" i="29"/>
  <c r="C23" i="29"/>
  <c r="D27" i="29"/>
  <c r="P173" i="32"/>
  <c r="V93" i="32"/>
  <c r="R184" i="32"/>
  <c r="S32" i="32"/>
  <c r="B49" i="29"/>
  <c r="I195" i="29"/>
  <c r="K31" i="29"/>
  <c r="H36" i="29"/>
  <c r="U143" i="32"/>
  <c r="U59" i="32"/>
  <c r="F56" i="29"/>
  <c r="M90" i="29"/>
  <c r="L77" i="29"/>
  <c r="R151" i="32"/>
  <c r="M79" i="29"/>
  <c r="K172" i="29"/>
  <c r="D24" i="29"/>
  <c r="K64" i="29"/>
  <c r="S199" i="32"/>
  <c r="R185" i="32"/>
  <c r="F40" i="29"/>
  <c r="N50" i="29"/>
  <c r="U74" i="32"/>
  <c r="R176" i="32"/>
  <c r="U63" i="32"/>
  <c r="C43" i="29"/>
  <c r="S91" i="32"/>
  <c r="L121" i="29"/>
  <c r="F189" i="29"/>
  <c r="P191" i="32"/>
  <c r="C69" i="29"/>
  <c r="F82" i="29"/>
  <c r="E42" i="29"/>
  <c r="I205" i="29"/>
  <c r="M37" i="29"/>
  <c r="P62" i="32"/>
  <c r="U19" i="32"/>
  <c r="C47" i="29"/>
  <c r="K55" i="29"/>
  <c r="P60" i="32"/>
  <c r="F34" i="29"/>
  <c r="S97" i="32"/>
  <c r="T93" i="32"/>
  <c r="R133" i="32"/>
  <c r="M165" i="29"/>
  <c r="P56" i="32"/>
  <c r="H145" i="29"/>
  <c r="P52" i="32"/>
  <c r="S118" i="32"/>
  <c r="I58" i="29"/>
  <c r="R156" i="32"/>
  <c r="K122" i="29"/>
  <c r="T149" i="32"/>
  <c r="H155" i="29"/>
  <c r="E38" i="29"/>
  <c r="P86" i="32"/>
  <c r="P107" i="32"/>
  <c r="H183" i="29"/>
  <c r="M147" i="29"/>
  <c r="K87" i="29"/>
  <c r="U60" i="32"/>
  <c r="U98" i="32"/>
  <c r="D144" i="29"/>
  <c r="N80" i="29"/>
  <c r="V23" i="32"/>
  <c r="V24" i="32"/>
  <c r="B187" i="29"/>
  <c r="S155" i="32"/>
  <c r="I134" i="29"/>
  <c r="N90" i="29"/>
  <c r="R51" i="32"/>
  <c r="C141" i="29"/>
  <c r="E112" i="29"/>
  <c r="P45" i="32"/>
  <c r="C68" i="29"/>
  <c r="S194" i="32"/>
  <c r="E28" i="29"/>
  <c r="F96" i="29"/>
  <c r="L175" i="29"/>
  <c r="M194" i="29"/>
  <c r="S183" i="32"/>
  <c r="C139" i="29"/>
  <c r="E95" i="29"/>
  <c r="P53" i="32"/>
  <c r="B66" i="29"/>
  <c r="E117" i="29"/>
  <c r="H58" i="29"/>
  <c r="P14" i="32"/>
  <c r="L8" i="29"/>
  <c r="P183" i="32"/>
  <c r="N114" i="29"/>
  <c r="H167" i="29"/>
  <c r="M68" i="29"/>
  <c r="N39" i="29"/>
  <c r="C28" i="29"/>
  <c r="P163" i="32"/>
  <c r="E140" i="29"/>
  <c r="B51" i="29"/>
  <c r="P64" i="32"/>
  <c r="H140" i="29"/>
  <c r="S95" i="32"/>
  <c r="V12" i="32"/>
  <c r="V55" i="32"/>
  <c r="D181" i="29"/>
  <c r="N197" i="29"/>
  <c r="U81" i="32"/>
  <c r="L59" i="29"/>
  <c r="I37" i="29"/>
  <c r="K82" i="29"/>
  <c r="L31" i="29"/>
  <c r="I123" i="29"/>
  <c r="T155" i="32"/>
  <c r="U62" i="32"/>
  <c r="S147" i="32"/>
  <c r="M167" i="29"/>
  <c r="R178" i="32"/>
  <c r="V103" i="32"/>
  <c r="B101" i="29"/>
  <c r="U156" i="32"/>
  <c r="E184" i="29"/>
  <c r="T95" i="32"/>
  <c r="M131" i="29"/>
  <c r="I51" i="29"/>
  <c r="F141" i="29"/>
  <c r="L122" i="29"/>
  <c r="I26" i="29"/>
  <c r="U20" i="32"/>
  <c r="P184" i="32"/>
  <c r="F157" i="29"/>
  <c r="U119" i="32"/>
  <c r="E155" i="29"/>
  <c r="H137" i="29"/>
  <c r="I158" i="29"/>
  <c r="B112" i="29"/>
  <c r="E25" i="29"/>
  <c r="C75" i="29"/>
  <c r="T18" i="32"/>
  <c r="K177" i="29"/>
  <c r="T115" i="32"/>
  <c r="V73" i="32"/>
  <c r="E200" i="29"/>
  <c r="L98" i="29"/>
  <c r="S123" i="32"/>
  <c r="H94" i="29"/>
  <c r="N129" i="29"/>
  <c r="M91" i="29"/>
  <c r="H34" i="29"/>
  <c r="C109" i="29"/>
  <c r="H35" i="29"/>
  <c r="N13" i="29"/>
  <c r="U43" i="32"/>
  <c r="V200" i="32"/>
  <c r="S120" i="32"/>
  <c r="V190" i="32"/>
  <c r="T56" i="32"/>
  <c r="T50" i="32"/>
  <c r="I74" i="29"/>
  <c r="I120" i="29"/>
  <c r="V38" i="32"/>
  <c r="U9" i="32"/>
  <c r="K95" i="29"/>
  <c r="N99" i="29"/>
  <c r="C170" i="29"/>
  <c r="N195" i="29"/>
  <c r="M54" i="29"/>
  <c r="V188" i="32"/>
  <c r="V6" i="32"/>
  <c r="I174" i="29"/>
  <c r="S69" i="32"/>
  <c r="E126" i="29"/>
  <c r="C147" i="29"/>
  <c r="B55" i="29"/>
  <c r="C72" i="29"/>
  <c r="V130" i="32"/>
  <c r="U167" i="32"/>
  <c r="I138" i="29"/>
  <c r="F138" i="29"/>
  <c r="U106" i="32"/>
  <c r="U201" i="32"/>
  <c r="R153" i="32"/>
  <c r="N11" i="29"/>
  <c r="K202" i="29"/>
  <c r="K99" i="29"/>
  <c r="N86" i="29"/>
  <c r="T102" i="32"/>
  <c r="B115" i="29"/>
  <c r="C195" i="29"/>
  <c r="B118" i="29"/>
  <c r="U183" i="32"/>
  <c r="M123" i="29"/>
  <c r="F13" i="29"/>
  <c r="U33" i="32"/>
  <c r="H197" i="29"/>
  <c r="V172" i="32"/>
  <c r="N79" i="29"/>
  <c r="D163" i="29"/>
  <c r="S126" i="32"/>
  <c r="B79" i="29"/>
  <c r="S18" i="32"/>
  <c r="H150" i="29"/>
  <c r="V86" i="32"/>
  <c r="E102" i="29"/>
  <c r="T153" i="32"/>
  <c r="F115" i="29"/>
  <c r="F52" i="29"/>
  <c r="H23" i="29"/>
  <c r="I85" i="29"/>
  <c r="C145" i="29"/>
  <c r="B154" i="29"/>
  <c r="R83" i="32"/>
  <c r="B95" i="29"/>
  <c r="M75" i="29"/>
  <c r="N137" i="29"/>
  <c r="D48" i="29"/>
  <c r="P205" i="32"/>
  <c r="T25" i="32"/>
  <c r="D64" i="29"/>
  <c r="R102" i="32"/>
  <c r="S135" i="32"/>
  <c r="H28" i="29"/>
  <c r="B22" i="29"/>
  <c r="C70" i="29"/>
  <c r="I39" i="29"/>
  <c r="B170" i="29"/>
  <c r="H171" i="29"/>
  <c r="D59" i="29"/>
  <c r="M5" i="29"/>
  <c r="S142" i="32"/>
  <c r="H89" i="29"/>
  <c r="N174" i="29"/>
  <c r="D21" i="29"/>
  <c r="T139" i="32"/>
  <c r="V134" i="32"/>
  <c r="K51" i="29"/>
  <c r="N151" i="29"/>
  <c r="F102" i="29"/>
  <c r="K88" i="29"/>
  <c r="F66" i="29"/>
  <c r="P112" i="32"/>
  <c r="C87" i="29"/>
  <c r="D55" i="29"/>
  <c r="H12" i="29"/>
  <c r="V81" i="32"/>
  <c r="T54" i="32"/>
  <c r="D95" i="29"/>
  <c r="S94" i="32"/>
  <c r="K162" i="29"/>
  <c r="K59" i="29"/>
  <c r="K148" i="29"/>
  <c r="P134" i="32"/>
  <c r="F165" i="29"/>
  <c r="P65" i="32"/>
  <c r="M42" i="29"/>
  <c r="V87" i="32"/>
  <c r="H195" i="29"/>
  <c r="C131" i="29"/>
  <c r="R41" i="32"/>
  <c r="M178" i="29"/>
  <c r="T33" i="32"/>
  <c r="K77" i="29"/>
  <c r="V11" i="32"/>
  <c r="P9" i="32"/>
  <c r="R79" i="32"/>
  <c r="C33" i="29"/>
  <c r="B6" i="29"/>
  <c r="D108" i="29"/>
  <c r="I45" i="29"/>
  <c r="N191" i="29"/>
  <c r="D104" i="29"/>
  <c r="C191" i="29"/>
  <c r="V169" i="32"/>
  <c r="I125" i="29"/>
  <c r="N155" i="29"/>
  <c r="V28" i="32"/>
  <c r="E175" i="29"/>
  <c r="B105" i="29"/>
  <c r="D15" i="29"/>
  <c r="R94" i="32"/>
  <c r="M17" i="29"/>
  <c r="C58" i="29"/>
  <c r="K137" i="29"/>
  <c r="U95" i="32"/>
  <c r="B125" i="29"/>
  <c r="T112" i="32"/>
  <c r="E190" i="29"/>
  <c r="S134" i="32"/>
  <c r="P128" i="32"/>
  <c r="M173" i="29"/>
  <c r="F181" i="29"/>
  <c r="L83" i="29"/>
  <c r="K45" i="29"/>
  <c r="I32" i="29"/>
  <c r="M73" i="29"/>
  <c r="U14" i="32"/>
  <c r="U206" i="32"/>
  <c r="M141" i="29"/>
  <c r="I90" i="29"/>
  <c r="S26" i="32"/>
  <c r="U173" i="32"/>
  <c r="M9" i="29"/>
  <c r="U162" i="32"/>
  <c r="L101" i="29"/>
  <c r="L42" i="29"/>
  <c r="T120" i="32"/>
  <c r="N104" i="29"/>
  <c r="I82" i="29"/>
  <c r="T90" i="32"/>
  <c r="K146" i="29"/>
  <c r="S180" i="32"/>
  <c r="C78" i="29"/>
  <c r="N59" i="29"/>
  <c r="C112" i="29"/>
  <c r="V149" i="32"/>
  <c r="U42" i="32"/>
  <c r="R33" i="32"/>
  <c r="I29" i="29"/>
  <c r="U18" i="32"/>
  <c r="N203" i="29"/>
  <c r="L29" i="29"/>
  <c r="N188" i="29"/>
  <c r="P189" i="32"/>
  <c r="R90" i="32"/>
  <c r="I40" i="29"/>
  <c r="L92" i="29"/>
  <c r="F113" i="29"/>
  <c r="T187" i="32"/>
  <c r="C44" i="29"/>
  <c r="P167" i="32"/>
  <c r="H33" i="29"/>
  <c r="V52" i="32"/>
  <c r="C176" i="29"/>
  <c r="F147" i="29"/>
  <c r="S81" i="32"/>
  <c r="N160" i="29"/>
  <c r="N205" i="29"/>
  <c r="H147" i="29"/>
  <c r="R29" i="32"/>
  <c r="B166" i="29"/>
  <c r="U23" i="32"/>
  <c r="U171" i="32"/>
  <c r="C173" i="29"/>
  <c r="N23" i="29"/>
  <c r="D206" i="29"/>
  <c r="F169" i="29"/>
  <c r="P193" i="32"/>
  <c r="P155" i="32"/>
  <c r="T142" i="32"/>
  <c r="L117" i="29"/>
  <c r="P206" i="32"/>
  <c r="B110" i="29"/>
  <c r="E146" i="29"/>
  <c r="V137" i="32"/>
  <c r="P61" i="32"/>
  <c r="S202" i="32"/>
  <c r="M45" i="29"/>
  <c r="C101" i="29"/>
  <c r="T194" i="32"/>
  <c r="C174" i="29"/>
  <c r="L151" i="29"/>
  <c r="R40" i="32"/>
  <c r="D52" i="29"/>
  <c r="F127" i="29"/>
  <c r="T57" i="32"/>
  <c r="N37" i="29"/>
  <c r="S189" i="32"/>
  <c r="D165" i="29"/>
  <c r="V195" i="32"/>
  <c r="R146" i="32"/>
  <c r="K84" i="29"/>
  <c r="U204" i="32"/>
  <c r="H199" i="29"/>
  <c r="V34" i="32"/>
  <c r="N172" i="29"/>
  <c r="E63" i="29"/>
  <c r="R70" i="32"/>
  <c r="T185" i="32"/>
  <c r="B201" i="29"/>
  <c r="P178" i="32"/>
  <c r="M88" i="29"/>
  <c r="B77" i="29"/>
  <c r="V18" i="32"/>
  <c r="E170" i="29"/>
  <c r="D39" i="29"/>
  <c r="V112" i="32"/>
  <c r="R77" i="32"/>
  <c r="E106" i="29"/>
  <c r="S188" i="32"/>
  <c r="F31" i="29"/>
  <c r="T60" i="32"/>
  <c r="L87" i="29"/>
  <c r="U197" i="32"/>
  <c r="M125" i="29"/>
  <c r="B62" i="29"/>
  <c r="U153" i="32"/>
  <c r="E45" i="29"/>
  <c r="R148" i="32"/>
  <c r="S111" i="32"/>
  <c r="N69" i="29"/>
  <c r="M160" i="29"/>
  <c r="C129" i="29"/>
  <c r="C88" i="29"/>
  <c r="I95" i="29"/>
  <c r="K49" i="29"/>
  <c r="D47" i="29"/>
  <c r="B17" i="29"/>
  <c r="C188" i="29"/>
  <c r="S49" i="32"/>
  <c r="K52" i="29"/>
  <c r="I86" i="29"/>
  <c r="N100" i="29"/>
  <c r="U133" i="32"/>
  <c r="B189" i="29"/>
  <c r="K157" i="29"/>
  <c r="C148" i="29"/>
  <c r="D141" i="29"/>
  <c r="I153" i="29"/>
  <c r="P95" i="32"/>
  <c r="D137" i="29"/>
  <c r="N182" i="29"/>
  <c r="E75" i="29"/>
  <c r="M38" i="29"/>
  <c r="V104" i="32"/>
  <c r="S137" i="32"/>
  <c r="C155" i="29"/>
  <c r="N67" i="29"/>
  <c r="D138" i="29"/>
  <c r="U199" i="32"/>
  <c r="N14" i="29"/>
  <c r="I59" i="29"/>
  <c r="K36" i="29"/>
  <c r="T70" i="32"/>
  <c r="B104" i="29"/>
  <c r="D162" i="29"/>
  <c r="R159" i="32"/>
  <c r="N25" i="29"/>
  <c r="P197" i="32"/>
  <c r="N18" i="29"/>
  <c r="I163" i="29"/>
  <c r="C150" i="29"/>
  <c r="N55" i="29"/>
  <c r="M142" i="29"/>
  <c r="T132" i="32"/>
  <c r="F58" i="29"/>
  <c r="F159" i="29"/>
  <c r="F20" i="29"/>
  <c r="H101" i="29"/>
  <c r="B9" i="29"/>
  <c r="B142" i="29"/>
  <c r="R62" i="32"/>
  <c r="S71" i="32"/>
  <c r="L72" i="29"/>
  <c r="D84" i="29"/>
  <c r="T109" i="32"/>
  <c r="K130" i="29"/>
  <c r="L43" i="29"/>
  <c r="U146" i="32"/>
  <c r="B45" i="29"/>
  <c r="K78" i="29"/>
  <c r="S92" i="32"/>
  <c r="F7" i="29"/>
  <c r="P25" i="32"/>
  <c r="I147" i="29"/>
  <c r="V94" i="32"/>
  <c r="B65" i="29"/>
  <c r="C61" i="29"/>
  <c r="E77" i="29"/>
  <c r="L184" i="29"/>
  <c r="C177" i="29"/>
  <c r="F134" i="29"/>
  <c r="T144" i="32"/>
  <c r="T119" i="32"/>
  <c r="H146" i="29"/>
  <c r="I200" i="29"/>
  <c r="L34" i="29"/>
  <c r="C126" i="29"/>
  <c r="L119" i="29"/>
  <c r="P42" i="32"/>
  <c r="T164" i="32"/>
  <c r="N7" i="29"/>
  <c r="L48" i="29"/>
  <c r="I176" i="29"/>
  <c r="V145" i="32"/>
  <c r="B84" i="29"/>
  <c r="H148" i="29"/>
  <c r="U101" i="32"/>
  <c r="B190" i="29"/>
  <c r="C132" i="29"/>
  <c r="V164" i="32"/>
  <c r="M81" i="29"/>
  <c r="M164" i="29"/>
  <c r="S88" i="32"/>
  <c r="C7" i="29"/>
  <c r="E119" i="29"/>
  <c r="I48" i="29"/>
  <c r="B60" i="29"/>
  <c r="K179" i="29"/>
  <c r="T48" i="32"/>
  <c r="C119" i="29"/>
  <c r="F177" i="29"/>
  <c r="H205" i="29"/>
  <c r="S181" i="32"/>
  <c r="B121" i="29"/>
  <c r="K92" i="29"/>
  <c r="F9" i="29"/>
  <c r="C21" i="29"/>
  <c r="V144" i="32"/>
  <c r="F15" i="29"/>
  <c r="U108" i="32"/>
  <c r="S82" i="32"/>
  <c r="C189" i="29"/>
  <c r="V199" i="32"/>
  <c r="I88" i="29"/>
  <c r="H172" i="29"/>
  <c r="P44" i="32"/>
  <c r="I182" i="29"/>
  <c r="F19" i="29"/>
  <c r="P34" i="32"/>
  <c r="K90" i="29"/>
  <c r="D57" i="29"/>
  <c r="N27" i="29"/>
  <c r="N177" i="29"/>
  <c r="N163" i="29"/>
  <c r="M82" i="29"/>
  <c r="R147" i="32"/>
  <c r="M13" i="29"/>
  <c r="U8" i="32"/>
  <c r="K111" i="29"/>
  <c r="D152" i="29"/>
  <c r="T22" i="32"/>
  <c r="T94" i="32"/>
  <c r="D179" i="29"/>
  <c r="E66" i="29"/>
  <c r="M130" i="29"/>
  <c r="T65" i="32"/>
  <c r="C162" i="29"/>
  <c r="F78" i="29"/>
  <c r="M94" i="29"/>
  <c r="L30" i="29"/>
  <c r="S27" i="32"/>
  <c r="T73" i="32"/>
  <c r="S175" i="32"/>
  <c r="S107" i="32"/>
  <c r="E89" i="29"/>
  <c r="R93" i="32"/>
  <c r="H47" i="29"/>
  <c r="I165" i="29"/>
  <c r="T49" i="32"/>
  <c r="M33" i="29"/>
  <c r="I201" i="29"/>
  <c r="B82" i="29"/>
  <c r="V70" i="32"/>
  <c r="E182" i="29"/>
  <c r="R138" i="32"/>
  <c r="D168" i="29"/>
  <c r="S170" i="32"/>
  <c r="N154" i="29"/>
  <c r="S131" i="32"/>
  <c r="T106" i="32"/>
  <c r="S47" i="32"/>
  <c r="P185" i="32"/>
  <c r="L123" i="29"/>
  <c r="N169" i="29"/>
  <c r="B181" i="29"/>
  <c r="D76" i="29"/>
  <c r="K44" i="29"/>
  <c r="E122" i="29"/>
  <c r="E68" i="29"/>
  <c r="D170" i="29"/>
  <c r="P92" i="32"/>
  <c r="U192" i="32"/>
  <c r="C159" i="29"/>
  <c r="V193" i="32"/>
  <c r="M48" i="29"/>
  <c r="H54" i="29"/>
  <c r="M29" i="29"/>
  <c r="E147" i="29"/>
  <c r="R19" i="32"/>
  <c r="V76" i="32"/>
  <c r="V138" i="32"/>
  <c r="K188" i="29"/>
  <c r="B145" i="29"/>
  <c r="R181" i="32"/>
  <c r="E205" i="29"/>
  <c r="V136" i="32"/>
  <c r="E130" i="29"/>
  <c r="C171" i="29"/>
  <c r="K100" i="29"/>
  <c r="D101" i="29"/>
  <c r="E111" i="29"/>
  <c r="R56" i="32"/>
  <c r="I50" i="29"/>
  <c r="K39" i="29"/>
  <c r="F168" i="29"/>
  <c r="P159" i="32"/>
  <c r="B163" i="29"/>
  <c r="E14" i="29"/>
  <c r="M18" i="29"/>
  <c r="H69" i="29"/>
  <c r="R81" i="32"/>
  <c r="E109" i="29"/>
  <c r="P150" i="32"/>
  <c r="H41" i="29"/>
  <c r="L140" i="29"/>
  <c r="P75" i="32"/>
  <c r="H102" i="29"/>
  <c r="F6" i="29"/>
  <c r="F143" i="29"/>
  <c r="H52" i="29"/>
  <c r="N116" i="29"/>
  <c r="T114" i="32"/>
  <c r="R129" i="32"/>
  <c r="D166" i="29"/>
  <c r="R54" i="32"/>
  <c r="T159" i="32"/>
  <c r="F137" i="29"/>
  <c r="E181" i="29"/>
  <c r="F27" i="29"/>
  <c r="K200" i="29"/>
  <c r="C108" i="29"/>
  <c r="U91" i="32"/>
  <c r="K110" i="29"/>
  <c r="H85" i="29"/>
  <c r="D200" i="29"/>
  <c r="E85" i="29"/>
  <c r="C9" i="29"/>
  <c r="F144" i="29"/>
  <c r="K13" i="29"/>
  <c r="E171" i="29"/>
  <c r="R119" i="32"/>
  <c r="F116" i="29"/>
  <c r="B131" i="29"/>
  <c r="V7" i="32"/>
  <c r="D46" i="29"/>
  <c r="C105" i="29"/>
  <c r="L162" i="29"/>
  <c r="L168" i="29"/>
  <c r="R21" i="32"/>
  <c r="D147" i="29"/>
  <c r="K114" i="29"/>
  <c r="S59" i="32"/>
  <c r="B133" i="29"/>
  <c r="E94" i="29"/>
  <c r="C40" i="29"/>
  <c r="S128" i="32"/>
  <c r="D149" i="29"/>
  <c r="C143" i="29"/>
  <c r="T71" i="32"/>
  <c r="V74" i="32"/>
  <c r="I75" i="29"/>
  <c r="I189" i="29"/>
  <c r="T30" i="32"/>
  <c r="P104" i="32"/>
  <c r="M51" i="29"/>
  <c r="C134" i="29"/>
  <c r="D188" i="29"/>
  <c r="F91" i="29"/>
  <c r="K129" i="29"/>
  <c r="R116" i="32"/>
  <c r="D49" i="29"/>
  <c r="K159" i="29"/>
  <c r="H91" i="29"/>
  <c r="D67" i="29"/>
  <c r="C166" i="29"/>
  <c r="F62" i="29"/>
  <c r="N192" i="29"/>
  <c r="U115" i="32"/>
  <c r="H104" i="29"/>
  <c r="B165" i="29"/>
  <c r="U53" i="32"/>
  <c r="M76" i="29"/>
  <c r="M66" i="29"/>
  <c r="D97" i="29"/>
  <c r="L36" i="29"/>
  <c r="H74" i="29"/>
  <c r="I135" i="29"/>
  <c r="R195" i="32"/>
  <c r="H79" i="29"/>
  <c r="R167" i="32"/>
  <c r="H98" i="29"/>
  <c r="E73" i="29"/>
  <c r="V62" i="32"/>
  <c r="U45" i="32"/>
  <c r="E201" i="29"/>
  <c r="N49" i="29"/>
  <c r="C97" i="29"/>
  <c r="R192" i="32"/>
  <c r="I81" i="29"/>
  <c r="N147" i="29"/>
  <c r="N150" i="29"/>
  <c r="T43" i="32"/>
  <c r="E195" i="29"/>
  <c r="R189" i="32"/>
  <c r="T141" i="32"/>
  <c r="S11" i="32"/>
  <c r="T31" i="32"/>
  <c r="H154" i="29"/>
  <c r="C59" i="29"/>
  <c r="K43" i="29"/>
  <c r="D17" i="29"/>
  <c r="M126" i="29"/>
  <c r="P12" i="32"/>
  <c r="N122" i="29"/>
  <c r="H186" i="29"/>
  <c r="U120" i="32"/>
  <c r="M170" i="29"/>
  <c r="H27" i="29"/>
  <c r="K193" i="29"/>
  <c r="P180" i="32"/>
  <c r="N180" i="29"/>
  <c r="E105" i="29"/>
  <c r="F204" i="29"/>
  <c r="E8" i="29"/>
  <c r="E76" i="29"/>
  <c r="D169" i="29"/>
  <c r="I92" i="29"/>
  <c r="B195" i="29"/>
  <c r="M121" i="29"/>
  <c r="N60" i="29"/>
  <c r="M106" i="29"/>
  <c r="T134" i="32"/>
  <c r="K168" i="29"/>
  <c r="F49" i="29"/>
  <c r="R98" i="32"/>
  <c r="H118" i="29"/>
  <c r="K57" i="29"/>
  <c r="F201" i="29"/>
  <c r="F44" i="29"/>
  <c r="B171" i="29"/>
  <c r="V98" i="32"/>
  <c r="H14" i="29"/>
  <c r="F179" i="29"/>
  <c r="N66" i="29"/>
  <c r="F203" i="29"/>
  <c r="F110" i="29"/>
  <c r="N118" i="29"/>
  <c r="S14" i="32"/>
  <c r="V201" i="32"/>
  <c r="N187" i="29"/>
  <c r="C54" i="29"/>
  <c r="S151" i="32"/>
  <c r="U28" i="32"/>
  <c r="R136" i="32"/>
  <c r="N142" i="29"/>
  <c r="U147" i="32"/>
  <c r="R106" i="32"/>
  <c r="S190" i="32"/>
  <c r="K76" i="29"/>
  <c r="K201" i="29"/>
  <c r="L178" i="29"/>
  <c r="I52" i="29"/>
  <c r="H96" i="29"/>
  <c r="K105" i="29"/>
  <c r="D113" i="29"/>
  <c r="V83" i="32"/>
  <c r="C102" i="29"/>
  <c r="N81" i="29"/>
  <c r="D58" i="29"/>
  <c r="K117" i="29"/>
  <c r="F175" i="29"/>
  <c r="C165" i="29"/>
  <c r="K124" i="29"/>
  <c r="B78" i="29"/>
  <c r="F142" i="29"/>
  <c r="B107" i="29"/>
  <c r="S182" i="32"/>
  <c r="M32" i="29"/>
  <c r="R179" i="32"/>
  <c r="F67" i="29"/>
  <c r="K40" i="29"/>
  <c r="P152" i="32"/>
  <c r="M122" i="29"/>
  <c r="H190" i="29"/>
  <c r="M191" i="29"/>
  <c r="B93" i="29"/>
  <c r="N127" i="29"/>
  <c r="C136" i="29"/>
  <c r="H50" i="29"/>
  <c r="U155" i="32"/>
  <c r="P154" i="32"/>
  <c r="T103" i="32"/>
  <c r="I155" i="29"/>
  <c r="F99" i="29"/>
  <c r="R59" i="32"/>
  <c r="V9" i="32"/>
  <c r="H163" i="29"/>
  <c r="C31" i="29"/>
  <c r="S50" i="32"/>
  <c r="U150" i="32"/>
  <c r="R26" i="32"/>
  <c r="B83" i="29"/>
  <c r="U141" i="32"/>
  <c r="F173" i="29"/>
  <c r="C115" i="29"/>
  <c r="T37" i="32"/>
  <c r="S55" i="32"/>
  <c r="U32" i="32"/>
  <c r="E83" i="29"/>
  <c r="V165" i="32"/>
  <c r="B75" i="29"/>
  <c r="V139" i="32"/>
  <c r="I19" i="29"/>
  <c r="K185" i="29"/>
  <c r="T15" i="32"/>
  <c r="D99" i="29"/>
  <c r="I206" i="29"/>
  <c r="M36" i="29"/>
  <c r="V168" i="32"/>
  <c r="P149" i="32"/>
  <c r="C128" i="29"/>
  <c r="P84" i="32"/>
  <c r="C50" i="29"/>
  <c r="I6" i="29"/>
  <c r="M35" i="29"/>
  <c r="S40" i="32"/>
  <c r="L116" i="29"/>
  <c r="F105" i="29"/>
  <c r="D107" i="29"/>
  <c r="K8" i="29"/>
  <c r="T7" i="32"/>
  <c r="S203" i="32"/>
  <c r="K42" i="29"/>
  <c r="F98" i="29"/>
  <c r="V181" i="32"/>
  <c r="C67" i="29"/>
  <c r="F154" i="29"/>
  <c r="L74" i="29"/>
  <c r="C120" i="29"/>
  <c r="P170" i="32"/>
  <c r="L161" i="29"/>
  <c r="N135" i="29"/>
  <c r="T171" i="32"/>
  <c r="R47" i="32"/>
  <c r="D159" i="29"/>
  <c r="P99" i="32"/>
  <c r="K11" i="29"/>
  <c r="U41" i="32"/>
  <c r="T113" i="32"/>
  <c r="I140" i="29"/>
  <c r="E192" i="29"/>
  <c r="S46" i="32"/>
  <c r="H127" i="29"/>
  <c r="S166" i="32"/>
  <c r="P161" i="32"/>
  <c r="U86" i="32"/>
  <c r="K38" i="29"/>
  <c r="R9" i="32"/>
  <c r="F16" i="29"/>
  <c r="F100" i="29"/>
  <c r="P106" i="32"/>
  <c r="S185" i="32"/>
  <c r="I14" i="29"/>
  <c r="K108" i="29"/>
  <c r="N123" i="29"/>
  <c r="L120" i="29"/>
  <c r="B136" i="29"/>
  <c r="V50" i="32"/>
  <c r="K171" i="29"/>
  <c r="V155" i="32"/>
  <c r="P38" i="32"/>
  <c r="D53" i="29"/>
  <c r="M138" i="29"/>
  <c r="S145" i="32"/>
  <c r="C114" i="29"/>
  <c r="L166" i="29"/>
  <c r="R122" i="32"/>
  <c r="K173" i="29"/>
  <c r="N153" i="29"/>
  <c r="H141" i="29"/>
  <c r="E143" i="29"/>
  <c r="P47" i="32"/>
  <c r="U105" i="32"/>
  <c r="E186" i="29"/>
  <c r="R171" i="32"/>
  <c r="H153" i="29"/>
  <c r="T124" i="32"/>
  <c r="M132" i="29"/>
  <c r="S206" i="32"/>
  <c r="N115" i="29"/>
  <c r="S65" i="32"/>
  <c r="U64" i="32"/>
  <c r="M43" i="29"/>
  <c r="L14" i="29"/>
  <c r="S195" i="32"/>
  <c r="N22" i="29"/>
  <c r="M52" i="29"/>
  <c r="F156" i="29"/>
  <c r="N130" i="29"/>
  <c r="L171" i="29"/>
  <c r="P147" i="32"/>
  <c r="U7" i="32"/>
  <c r="R11" i="32"/>
  <c r="V79" i="32"/>
  <c r="S75" i="32"/>
  <c r="S110" i="32"/>
  <c r="T41" i="32"/>
  <c r="S43" i="32"/>
  <c r="F122" i="29"/>
  <c r="I10" i="29"/>
  <c r="R206" i="32"/>
  <c r="N12" i="29"/>
  <c r="V44" i="32"/>
  <c r="S84" i="32"/>
  <c r="B25" i="29"/>
  <c r="M105" i="29"/>
  <c r="S198" i="32"/>
  <c r="E173" i="29"/>
  <c r="T52" i="32"/>
  <c r="P196" i="32"/>
  <c r="L84" i="29"/>
  <c r="E65" i="29"/>
  <c r="R203" i="32"/>
  <c r="S8" i="32"/>
  <c r="B180" i="29"/>
  <c r="C110" i="29"/>
  <c r="F126" i="29"/>
  <c r="M25" i="29"/>
  <c r="P98" i="32"/>
  <c r="E134" i="29"/>
  <c r="L70" i="29"/>
  <c r="E71" i="29"/>
  <c r="K46" i="29"/>
  <c r="F183" i="29"/>
  <c r="U88" i="32"/>
  <c r="V142" i="32"/>
  <c r="K17" i="29"/>
  <c r="U6" i="32"/>
  <c r="H173" i="29"/>
  <c r="R173" i="32"/>
  <c r="D37" i="29"/>
  <c r="L49" i="29"/>
  <c r="C77" i="29"/>
  <c r="N54" i="29"/>
  <c r="H97" i="29"/>
  <c r="U52" i="32"/>
  <c r="F85" i="29"/>
  <c r="E39" i="29"/>
  <c r="L138" i="29"/>
  <c r="U180" i="32"/>
  <c r="P70" i="32"/>
  <c r="T36" i="32"/>
  <c r="B159" i="29"/>
  <c r="D50" i="29"/>
  <c r="M80" i="29"/>
  <c r="L169" i="29"/>
  <c r="S68" i="32"/>
  <c r="M104" i="29"/>
  <c r="C22" i="29"/>
  <c r="B16" i="29"/>
  <c r="I28" i="29"/>
  <c r="U92" i="32"/>
  <c r="B88" i="29"/>
  <c r="D194" i="29"/>
  <c r="T156" i="32"/>
  <c r="F198" i="29"/>
  <c r="H194" i="29"/>
  <c r="B177" i="29"/>
  <c r="R197" i="32"/>
  <c r="P118" i="32"/>
  <c r="U54" i="32"/>
  <c r="C118" i="29"/>
  <c r="B26" i="29"/>
  <c r="F120" i="29"/>
  <c r="I173" i="29"/>
  <c r="H109" i="29"/>
  <c r="M16" i="29"/>
  <c r="L56" i="29"/>
  <c r="U165" i="32"/>
  <c r="D103" i="29"/>
  <c r="F121" i="29"/>
  <c r="C6" i="29"/>
  <c r="L130" i="29"/>
  <c r="V26" i="32"/>
  <c r="L110" i="29"/>
  <c r="R165" i="32"/>
  <c r="F149" i="29"/>
  <c r="B56" i="29"/>
  <c r="K163" i="29"/>
  <c r="R39" i="32"/>
  <c r="D204" i="29"/>
  <c r="C38" i="29"/>
  <c r="N108" i="29"/>
  <c r="H103" i="29"/>
  <c r="K197" i="29"/>
  <c r="P192" i="32"/>
  <c r="K104" i="29"/>
  <c r="L133" i="29"/>
  <c r="E70" i="29"/>
  <c r="L192" i="29"/>
  <c r="R46" i="32"/>
  <c r="T117" i="32"/>
  <c r="R157" i="32"/>
  <c r="E10" i="29"/>
  <c r="V203" i="32"/>
  <c r="T205" i="32"/>
  <c r="T131" i="32"/>
  <c r="B29" i="29"/>
  <c r="H133" i="29"/>
  <c r="E196" i="29"/>
  <c r="L113" i="29"/>
  <c r="D65" i="29"/>
  <c r="P168" i="32"/>
  <c r="N120" i="29"/>
  <c r="N140" i="29"/>
  <c r="V171" i="32"/>
  <c r="K91" i="29"/>
  <c r="M69" i="29"/>
  <c r="E87" i="29"/>
  <c r="L109" i="29"/>
  <c r="N62" i="29"/>
  <c r="M143" i="29"/>
  <c r="B143" i="29"/>
  <c r="P78" i="32"/>
  <c r="M74" i="29"/>
  <c r="F111" i="29"/>
  <c r="C98" i="29"/>
  <c r="R200" i="32"/>
  <c r="H152" i="29"/>
  <c r="V72" i="32"/>
  <c r="P35" i="32"/>
  <c r="P26" i="32"/>
  <c r="E183" i="29"/>
  <c r="F8" i="29"/>
  <c r="E50" i="29"/>
  <c r="D160" i="29"/>
  <c r="T186" i="32"/>
  <c r="R61" i="32"/>
  <c r="E46" i="29"/>
  <c r="K47" i="29"/>
  <c r="B71" i="29"/>
  <c r="F135" i="29"/>
  <c r="V204" i="32"/>
  <c r="K196" i="29"/>
  <c r="P29" i="32"/>
  <c r="N149" i="29"/>
  <c r="U10" i="32"/>
  <c r="I130" i="29"/>
  <c r="V45" i="32"/>
  <c r="F81" i="29"/>
  <c r="R50" i="32"/>
  <c r="R190" i="32"/>
  <c r="E176" i="29"/>
  <c r="T78" i="32"/>
  <c r="T145" i="32"/>
  <c r="T170" i="32"/>
  <c r="H124" i="29"/>
  <c r="K86" i="29"/>
  <c r="S31" i="32"/>
  <c r="C104" i="29"/>
  <c r="D130" i="29"/>
  <c r="M30" i="29"/>
  <c r="V96" i="32"/>
  <c r="M78" i="29"/>
  <c r="E206" i="29"/>
  <c r="N186" i="29"/>
  <c r="L185" i="29"/>
  <c r="N71" i="29"/>
  <c r="I154" i="29"/>
  <c r="U97" i="32"/>
  <c r="T68" i="32"/>
  <c r="I137" i="29"/>
  <c r="K56" i="29"/>
  <c r="F108" i="29"/>
  <c r="V60" i="32"/>
  <c r="N33" i="29"/>
  <c r="M137" i="29"/>
  <c r="P203" i="32"/>
  <c r="I67" i="29"/>
  <c r="D88" i="29"/>
  <c r="F23" i="29"/>
  <c r="E33" i="29"/>
  <c r="R78" i="32"/>
  <c r="L146" i="29"/>
  <c r="T76" i="32"/>
  <c r="H75" i="29"/>
  <c r="F162" i="29"/>
  <c r="H16" i="29"/>
  <c r="D5" i="29"/>
  <c r="E99" i="29"/>
  <c r="M112" i="29"/>
  <c r="B193" i="29"/>
  <c r="P132" i="32"/>
  <c r="F184" i="29"/>
  <c r="B204" i="29"/>
  <c r="K191" i="29"/>
  <c r="V82" i="32"/>
  <c r="M118" i="29"/>
  <c r="S186" i="32"/>
  <c r="K132" i="29"/>
  <c r="S30" i="32"/>
  <c r="I66" i="29"/>
  <c r="S112" i="32"/>
  <c r="C71" i="29"/>
  <c r="E169" i="29"/>
  <c r="L188" i="29"/>
  <c r="L148" i="29"/>
  <c r="F30" i="29"/>
  <c r="F97" i="29"/>
  <c r="I60" i="29"/>
  <c r="P172" i="32"/>
  <c r="S13" i="32"/>
  <c r="F109" i="29"/>
  <c r="E35" i="29"/>
  <c r="R31" i="32"/>
  <c r="H136" i="29"/>
  <c r="N138" i="29"/>
  <c r="K65" i="29"/>
  <c r="D61" i="29"/>
  <c r="U160" i="32"/>
  <c r="C197" i="29"/>
  <c r="T44" i="32"/>
  <c r="R53" i="32"/>
  <c r="B92" i="29"/>
  <c r="R183" i="32"/>
  <c r="V21" i="32"/>
  <c r="C29" i="29"/>
  <c r="K109" i="29"/>
  <c r="T83" i="32"/>
  <c r="S114" i="32"/>
  <c r="B149" i="29"/>
  <c r="M176" i="29"/>
  <c r="C89" i="29"/>
  <c r="M154" i="29"/>
  <c r="U73" i="32"/>
  <c r="P110" i="32"/>
  <c r="I139" i="29"/>
  <c r="S127" i="32"/>
  <c r="N107" i="29"/>
  <c r="P27" i="32"/>
  <c r="K107" i="29"/>
  <c r="K26" i="29"/>
  <c r="U191" i="32"/>
  <c r="E154" i="29"/>
  <c r="H166" i="29"/>
  <c r="L12" i="29"/>
  <c r="K169" i="29"/>
  <c r="R187" i="32"/>
  <c r="L10" i="29"/>
  <c r="U176" i="32"/>
  <c r="B200" i="29"/>
  <c r="V129" i="32"/>
  <c r="S162" i="32"/>
  <c r="B126" i="29"/>
  <c r="L91" i="29"/>
  <c r="M145" i="29"/>
  <c r="B155" i="29"/>
  <c r="R158" i="32"/>
  <c r="L58" i="29"/>
  <c r="V97" i="32"/>
  <c r="C205" i="29"/>
  <c r="R163" i="32"/>
  <c r="F80" i="29"/>
  <c r="S67" i="32"/>
  <c r="P87" i="32"/>
  <c r="K151" i="29"/>
  <c r="K112" i="29"/>
  <c r="S168" i="32"/>
  <c r="I204" i="29"/>
  <c r="B173" i="29"/>
  <c r="S154" i="32"/>
  <c r="D40" i="29"/>
  <c r="N87" i="29"/>
  <c r="D196" i="29"/>
  <c r="C160" i="29"/>
  <c r="L124" i="29"/>
  <c r="N38" i="29"/>
  <c r="V177" i="32"/>
  <c r="B53" i="29"/>
  <c r="H130" i="29"/>
  <c r="V89" i="32"/>
  <c r="T72" i="32"/>
  <c r="E202" i="29"/>
  <c r="P151" i="32"/>
  <c r="S169" i="32"/>
  <c r="U48" i="32"/>
  <c r="E120" i="29"/>
  <c r="M196" i="29"/>
  <c r="U134" i="32"/>
  <c r="S159" i="32"/>
  <c r="E191" i="29"/>
  <c r="I47" i="29"/>
  <c r="T166" i="32"/>
  <c r="D87" i="29"/>
  <c r="C103" i="29"/>
  <c r="P103" i="32"/>
  <c r="S165" i="32"/>
  <c r="S179" i="32"/>
  <c r="R109" i="32"/>
  <c r="N48" i="29"/>
  <c r="H108" i="29"/>
  <c r="B196" i="29"/>
  <c r="L149" i="29"/>
  <c r="P124" i="32"/>
  <c r="C140" i="29"/>
  <c r="M129" i="29"/>
  <c r="M156" i="29"/>
  <c r="F145" i="29"/>
  <c r="T66" i="32"/>
  <c r="T129" i="32"/>
  <c r="N136" i="29"/>
  <c r="F68" i="29"/>
  <c r="S22" i="32"/>
  <c r="R52" i="32"/>
  <c r="M72" i="29"/>
  <c r="I30" i="29"/>
  <c r="I148" i="29"/>
  <c r="I89" i="29"/>
  <c r="M157" i="29"/>
  <c r="M193" i="29"/>
  <c r="F112" i="29"/>
  <c r="L196" i="29"/>
  <c r="K135" i="29"/>
  <c r="I119" i="29"/>
  <c r="T10" i="32"/>
  <c r="H168" i="29"/>
  <c r="F196" i="29"/>
  <c r="K198" i="29"/>
  <c r="V69" i="32"/>
  <c r="H62" i="29"/>
  <c r="C99" i="29"/>
  <c r="I193" i="29"/>
  <c r="P79" i="32"/>
  <c r="N82" i="29"/>
  <c r="R196" i="32"/>
  <c r="I116" i="29"/>
  <c r="V122" i="32"/>
  <c r="M148" i="29"/>
  <c r="K192" i="29"/>
  <c r="P153" i="32"/>
  <c r="B128" i="29"/>
  <c r="C138" i="29"/>
  <c r="V180" i="32"/>
  <c r="I15" i="29"/>
  <c r="V33" i="32"/>
  <c r="P73" i="32"/>
  <c r="N158" i="29"/>
  <c r="D66" i="29"/>
  <c r="S201" i="32"/>
  <c r="R13" i="32"/>
  <c r="L197" i="29"/>
  <c r="N204" i="29"/>
  <c r="H201" i="29"/>
  <c r="L11" i="29"/>
  <c r="D13" i="29"/>
  <c r="D146" i="29"/>
  <c r="L205" i="29"/>
  <c r="T204" i="32"/>
  <c r="M163" i="29"/>
  <c r="P100" i="32"/>
  <c r="F87" i="29"/>
  <c r="I106" i="29"/>
  <c r="D122" i="29"/>
  <c r="B146" i="29"/>
  <c r="F83" i="29"/>
  <c r="C186" i="29"/>
  <c r="F178" i="29"/>
  <c r="K71" i="29"/>
  <c r="H107" i="29"/>
  <c r="K161" i="29"/>
  <c r="L160" i="29"/>
  <c r="C45" i="29"/>
  <c r="D201" i="29"/>
  <c r="K22" i="29"/>
  <c r="U31" i="32"/>
  <c r="D38" i="29"/>
  <c r="H68" i="29"/>
  <c r="H65" i="29"/>
  <c r="N10" i="29"/>
  <c r="B172" i="29"/>
  <c r="D151" i="29"/>
  <c r="E164" i="29"/>
  <c r="P122" i="32"/>
  <c r="M98" i="29"/>
  <c r="K118" i="29"/>
  <c r="H177" i="29"/>
  <c r="T183" i="32"/>
  <c r="D143" i="29"/>
  <c r="N41" i="29"/>
  <c r="T53" i="32"/>
  <c r="F199" i="29"/>
  <c r="M182" i="29"/>
  <c r="L195" i="29"/>
  <c r="P116" i="32"/>
  <c r="K74" i="29"/>
  <c r="T19" i="32"/>
  <c r="N53" i="29"/>
  <c r="S39" i="32"/>
  <c r="E22" i="29"/>
  <c r="F18" i="29"/>
  <c r="E79" i="29"/>
  <c r="E118" i="29"/>
  <c r="S54" i="32"/>
  <c r="L96" i="29"/>
  <c r="S115" i="32"/>
  <c r="B23" i="29"/>
  <c r="B73" i="29"/>
  <c r="S51" i="32"/>
  <c r="N157" i="29"/>
  <c r="M183" i="29"/>
  <c r="C190" i="29"/>
  <c r="C100" i="29"/>
  <c r="D63" i="29"/>
  <c r="V131" i="32"/>
  <c r="L65" i="29"/>
  <c r="R20" i="32"/>
  <c r="T84" i="32"/>
  <c r="L145" i="29"/>
  <c r="S87" i="32"/>
  <c r="H31" i="29"/>
  <c r="C172" i="29"/>
  <c r="U87" i="32"/>
  <c r="B19" i="29"/>
  <c r="I65" i="29"/>
  <c r="M180" i="29"/>
  <c r="U83" i="32"/>
  <c r="M8" i="29"/>
  <c r="P68" i="32"/>
  <c r="N200" i="29"/>
  <c r="S89" i="32"/>
  <c r="K53" i="29"/>
  <c r="U66" i="32"/>
  <c r="D62" i="29"/>
  <c r="U126" i="32"/>
  <c r="U116" i="32"/>
  <c r="M63" i="29"/>
  <c r="K155" i="29"/>
  <c r="D16" i="29"/>
  <c r="C198" i="29"/>
  <c r="D34" i="29"/>
  <c r="B99" i="29"/>
  <c r="H106" i="29"/>
  <c r="B7" i="29"/>
  <c r="M26" i="29"/>
  <c r="I142" i="29"/>
  <c r="I8" i="29"/>
  <c r="L50" i="29"/>
  <c r="B174" i="29"/>
  <c r="C20" i="29"/>
  <c r="R123" i="32"/>
  <c r="H132" i="29"/>
  <c r="K12" i="29"/>
  <c r="V92" i="32"/>
  <c r="T32" i="32"/>
  <c r="T200" i="32"/>
  <c r="H93" i="29"/>
  <c r="N184" i="29"/>
  <c r="H165" i="29"/>
  <c r="K72" i="29"/>
  <c r="T191" i="32"/>
  <c r="F200" i="29"/>
  <c r="S77" i="32"/>
  <c r="F170" i="29"/>
  <c r="E36" i="29"/>
  <c r="F128" i="29"/>
  <c r="K181" i="29"/>
  <c r="K35" i="29"/>
  <c r="M34" i="29"/>
  <c r="R186" i="32"/>
  <c r="B137" i="29"/>
  <c r="T182" i="32"/>
  <c r="P156" i="32"/>
  <c r="I186" i="29"/>
  <c r="L187" i="29"/>
  <c r="S116" i="32"/>
  <c r="H99" i="29"/>
  <c r="L150" i="29"/>
  <c r="C51" i="29"/>
  <c r="T148" i="32"/>
  <c r="T27" i="32"/>
  <c r="F11" i="29"/>
  <c r="T104" i="32"/>
  <c r="E86" i="29"/>
  <c r="N103" i="29"/>
  <c r="U129" i="32"/>
  <c r="D177" i="29"/>
  <c r="P162" i="32"/>
  <c r="L78" i="29"/>
  <c r="C13" i="29"/>
  <c r="L17" i="29"/>
  <c r="E13" i="29"/>
  <c r="I35" i="29"/>
  <c r="E137" i="29"/>
  <c r="U78" i="32"/>
  <c r="L136" i="29"/>
  <c r="P174" i="32"/>
  <c r="T176" i="32"/>
  <c r="L68" i="29"/>
  <c r="S19" i="32"/>
  <c r="S44" i="32"/>
  <c r="M57" i="29"/>
  <c r="I104" i="29"/>
  <c r="N199" i="29"/>
  <c r="M110" i="29"/>
  <c r="H13" i="29"/>
  <c r="L105" i="29"/>
  <c r="U39" i="32"/>
  <c r="D89" i="29"/>
  <c r="E193" i="29"/>
  <c r="B68" i="29"/>
  <c r="S157" i="32"/>
  <c r="M85" i="29"/>
  <c r="R71" i="32"/>
  <c r="S102" i="32"/>
  <c r="F167" i="29"/>
  <c r="S70" i="32"/>
  <c r="B198" i="29"/>
  <c r="B188" i="29"/>
  <c r="M162" i="29"/>
  <c r="I196" i="29"/>
  <c r="S103" i="32"/>
  <c r="R118" i="32"/>
  <c r="N96" i="29"/>
  <c r="C91" i="29"/>
  <c r="F90" i="29"/>
  <c r="M136" i="29"/>
  <c r="L135" i="29"/>
  <c r="K121" i="29"/>
  <c r="P187" i="32"/>
  <c r="R89" i="32"/>
  <c r="C36" i="29"/>
  <c r="M114" i="29"/>
  <c r="B109" i="29"/>
  <c r="R161" i="32"/>
  <c r="D133" i="29"/>
  <c r="K60" i="29"/>
  <c r="T47" i="32"/>
  <c r="S153" i="32"/>
  <c r="R60" i="32"/>
  <c r="M135" i="29"/>
  <c r="R80" i="32"/>
  <c r="K62" i="29"/>
  <c r="B70" i="29"/>
  <c r="K174" i="29"/>
  <c r="T116" i="32"/>
  <c r="B138" i="29"/>
  <c r="M168" i="29"/>
  <c r="B156" i="29"/>
  <c r="N95" i="29"/>
  <c r="L69" i="29"/>
  <c r="L16" i="29"/>
  <c r="V162" i="32"/>
  <c r="H169" i="29"/>
  <c r="C16" i="29"/>
  <c r="U193" i="32"/>
  <c r="D83" i="29"/>
  <c r="T14" i="32"/>
  <c r="L180" i="29"/>
  <c r="E54" i="29"/>
  <c r="T98" i="32"/>
  <c r="N92" i="29"/>
  <c r="H92" i="29"/>
  <c r="B117" i="29"/>
  <c r="H164" i="29"/>
  <c r="B64" i="29"/>
  <c r="T122" i="32"/>
  <c r="V187" i="32"/>
  <c r="F57" i="29"/>
  <c r="V123" i="32"/>
  <c r="E131" i="29"/>
  <c r="H30" i="29"/>
  <c r="F69" i="29"/>
  <c r="T8" i="32"/>
  <c r="R117" i="32"/>
  <c r="P200" i="32"/>
  <c r="V19" i="32"/>
  <c r="S79" i="32"/>
  <c r="B42" i="29"/>
  <c r="R130" i="32"/>
  <c r="E129" i="29"/>
  <c r="D54" i="29"/>
  <c r="V22" i="32"/>
  <c r="K34" i="29"/>
  <c r="D43" i="29"/>
  <c r="M19" i="29"/>
  <c r="V49" i="32"/>
  <c r="E80" i="29"/>
  <c r="E88" i="29"/>
  <c r="K147" i="29"/>
  <c r="S109" i="32"/>
  <c r="R152" i="32"/>
  <c r="F202" i="29"/>
  <c r="L44" i="29"/>
  <c r="N36" i="29"/>
  <c r="N124" i="29"/>
  <c r="I178" i="29"/>
  <c r="M201" i="29"/>
  <c r="H32" i="29"/>
  <c r="V141" i="32"/>
  <c r="B13" i="29"/>
  <c r="T13" i="32"/>
  <c r="T161" i="32"/>
  <c r="B35" i="29"/>
  <c r="I23" i="29"/>
  <c r="E61" i="29"/>
  <c r="L82" i="29"/>
  <c r="H175" i="29"/>
  <c r="V151" i="32"/>
  <c r="B122" i="29"/>
  <c r="H112" i="29"/>
  <c r="B147" i="29"/>
  <c r="K69" i="29"/>
  <c r="S187" i="32"/>
  <c r="T123" i="32"/>
  <c r="V184" i="32"/>
  <c r="T51" i="32"/>
  <c r="U131" i="32"/>
  <c r="U130" i="32"/>
  <c r="V10" i="32"/>
  <c r="C187" i="29"/>
  <c r="H179" i="29"/>
  <c r="U25" i="32"/>
  <c r="D156" i="29"/>
  <c r="R99" i="32"/>
  <c r="M151" i="29"/>
  <c r="F61" i="29"/>
  <c r="D154" i="29"/>
  <c r="S58" i="32"/>
  <c r="E185" i="29"/>
  <c r="B132" i="29"/>
  <c r="V154" i="32"/>
  <c r="P123" i="32"/>
  <c r="I167" i="29"/>
  <c r="U135" i="32"/>
  <c r="T152" i="32"/>
  <c r="U38" i="32"/>
  <c r="T63" i="32"/>
  <c r="L104" i="29"/>
  <c r="P131" i="32"/>
  <c r="B199" i="29"/>
  <c r="I118" i="29"/>
  <c r="L199" i="29"/>
  <c r="B119" i="29"/>
  <c r="C52" i="29"/>
  <c r="U57" i="32"/>
  <c r="C85" i="29"/>
  <c r="I181" i="29"/>
  <c r="C202" i="29"/>
  <c r="K131" i="29"/>
  <c r="T88" i="32"/>
  <c r="L37" i="29"/>
  <c r="R85" i="32"/>
  <c r="S64" i="32"/>
  <c r="I114" i="29"/>
  <c r="L32" i="29"/>
  <c r="B141" i="29"/>
  <c r="I49" i="29"/>
  <c r="V16" i="32"/>
  <c r="C164" i="29"/>
  <c r="C201" i="29"/>
  <c r="L193" i="29"/>
  <c r="R64" i="32"/>
  <c r="B130" i="29"/>
  <c r="E23" i="29"/>
  <c r="M197" i="29"/>
  <c r="C15" i="29"/>
  <c r="N61" i="29"/>
  <c r="N43" i="29"/>
  <c r="I16" i="29"/>
  <c r="V39" i="32"/>
  <c r="B28" i="29"/>
  <c r="H138" i="29"/>
  <c r="K113" i="29"/>
  <c r="F10" i="29"/>
  <c r="E30" i="29"/>
  <c r="F140" i="29"/>
  <c r="P186" i="32"/>
  <c r="S17" i="32"/>
  <c r="H87" i="29"/>
  <c r="S76" i="32"/>
  <c r="D202" i="29"/>
  <c r="B21" i="29"/>
  <c r="F152" i="29"/>
  <c r="H42" i="29"/>
  <c r="B176" i="29"/>
  <c r="D96" i="29"/>
  <c r="L28" i="29"/>
  <c r="N168" i="29"/>
  <c r="U190" i="32"/>
  <c r="V27" i="32"/>
  <c r="D129" i="29"/>
  <c r="D77" i="29"/>
  <c r="L137" i="29"/>
  <c r="S200" i="32"/>
  <c r="V32" i="32"/>
  <c r="U56" i="32"/>
  <c r="P164" i="32"/>
  <c r="K103" i="29"/>
  <c r="V152" i="32"/>
  <c r="H134" i="29"/>
  <c r="D185" i="29"/>
  <c r="C27" i="29"/>
  <c r="R8" i="32"/>
  <c r="B161" i="29"/>
  <c r="F176" i="29"/>
  <c r="N46" i="29"/>
  <c r="N170" i="29"/>
  <c r="D115" i="29"/>
  <c r="K21" i="29"/>
  <c r="U26" i="32"/>
  <c r="B158" i="29"/>
  <c r="P82" i="32"/>
  <c r="F164" i="29"/>
  <c r="M119" i="29"/>
  <c r="D176" i="29"/>
  <c r="T172" i="32"/>
  <c r="B54" i="29"/>
  <c r="F155" i="29"/>
  <c r="H157" i="29"/>
  <c r="V170" i="32"/>
  <c r="F47" i="29"/>
  <c r="K141" i="29"/>
  <c r="S21" i="32"/>
  <c r="D72" i="29"/>
  <c r="B30" i="29"/>
  <c r="P54" i="32"/>
  <c r="B50" i="29"/>
  <c r="H116" i="29"/>
  <c r="H45" i="29"/>
  <c r="N128" i="29"/>
  <c r="V30" i="32"/>
  <c r="D205" i="29"/>
  <c r="R168" i="32"/>
  <c r="D132" i="29"/>
  <c r="H18" i="29"/>
  <c r="E103" i="29"/>
  <c r="E174" i="29"/>
  <c r="V13" i="32"/>
  <c r="L152" i="29"/>
  <c r="E136" i="29"/>
  <c r="I41" i="29"/>
  <c r="M175" i="29"/>
  <c r="B72" i="29"/>
  <c r="H64" i="29"/>
  <c r="T136" i="32"/>
  <c r="S132" i="32"/>
  <c r="B80" i="29"/>
  <c r="R101" i="32"/>
  <c r="N97" i="29"/>
  <c r="D92" i="29"/>
  <c r="C125" i="29"/>
  <c r="C179" i="29"/>
  <c r="C10" i="29"/>
  <c r="B36" i="29"/>
  <c r="B197" i="29"/>
  <c r="B44" i="29"/>
  <c r="E128" i="29"/>
  <c r="P137" i="32"/>
  <c r="S117" i="32"/>
  <c r="E93" i="29"/>
  <c r="V78" i="32"/>
  <c r="H21" i="29"/>
  <c r="K194" i="29"/>
  <c r="V179" i="32"/>
  <c r="I144" i="29"/>
  <c r="F158" i="29"/>
  <c r="R36" i="32"/>
  <c r="K136" i="29"/>
  <c r="C161" i="29"/>
  <c r="S33" i="32"/>
  <c r="E116" i="29"/>
  <c r="N8" i="29"/>
  <c r="D171" i="29"/>
  <c r="M172" i="29"/>
  <c r="V85" i="32"/>
  <c r="S63" i="32"/>
  <c r="R169" i="32"/>
  <c r="U125" i="32"/>
  <c r="M11" i="29"/>
  <c r="R57" i="32"/>
  <c r="B41" i="29"/>
  <c r="V109" i="32"/>
  <c r="H143" i="29"/>
  <c r="B87" i="29"/>
  <c r="U186" i="32"/>
  <c r="S192" i="32"/>
  <c r="K32" i="29"/>
  <c r="C79" i="29"/>
  <c r="F171" i="29"/>
  <c r="K115" i="29"/>
  <c r="C86" i="29"/>
  <c r="F104" i="29"/>
  <c r="D136" i="29"/>
  <c r="E6" i="29"/>
  <c r="D183" i="29"/>
  <c r="D135" i="29"/>
  <c r="P105" i="32"/>
  <c r="D100" i="29"/>
  <c r="R140" i="32"/>
  <c r="T79" i="32"/>
  <c r="K75" i="29"/>
  <c r="P88" i="32"/>
  <c r="R175" i="32"/>
  <c r="B129" i="29"/>
  <c r="I141" i="29"/>
  <c r="N17" i="29"/>
  <c r="P55" i="32"/>
  <c r="N111" i="29"/>
  <c r="K128" i="29"/>
  <c r="K152" i="29"/>
  <c r="E153" i="29"/>
  <c r="P194" i="32"/>
  <c r="D44" i="29"/>
  <c r="T135" i="32"/>
  <c r="E37" i="29"/>
  <c r="M23" i="29"/>
  <c r="R63" i="32"/>
  <c r="M113" i="29"/>
  <c r="T201" i="32"/>
  <c r="N70" i="29"/>
  <c r="F114" i="29"/>
  <c r="U75" i="32"/>
  <c r="M27" i="29"/>
  <c r="M198" i="29"/>
  <c r="C199" i="29"/>
  <c r="H76" i="29"/>
  <c r="D33" i="29"/>
  <c r="H198" i="29"/>
  <c r="D182" i="29"/>
  <c r="L22" i="29"/>
  <c r="U123" i="32"/>
  <c r="T168" i="32"/>
  <c r="V206" i="32"/>
  <c r="D178" i="29"/>
  <c r="F150" i="29"/>
  <c r="D187" i="29"/>
  <c r="N143" i="29"/>
  <c r="P83" i="32"/>
  <c r="B120" i="29"/>
  <c r="D81" i="29"/>
  <c r="F205" i="29"/>
  <c r="C82" i="29"/>
  <c r="B15" i="29"/>
  <c r="I17" i="29"/>
  <c r="H119" i="29"/>
  <c r="T206" i="32"/>
  <c r="N15" i="29"/>
  <c r="N26" i="29"/>
  <c r="R69" i="32"/>
  <c r="T118" i="32"/>
  <c r="E51" i="29"/>
  <c r="F123" i="29"/>
  <c r="L158" i="29"/>
  <c r="H70" i="29"/>
  <c r="L24" i="29"/>
  <c r="L57" i="29"/>
  <c r="M39" i="29"/>
  <c r="B144" i="29"/>
  <c r="K120" i="29"/>
  <c r="V194" i="32"/>
  <c r="K61" i="29"/>
  <c r="M20" i="29"/>
  <c r="D36" i="29"/>
  <c r="P143" i="32"/>
  <c r="U34" i="32"/>
  <c r="T165" i="32"/>
  <c r="B124" i="29"/>
  <c r="P115" i="32"/>
  <c r="C63" i="29"/>
  <c r="F188" i="29"/>
  <c r="E139" i="29"/>
  <c r="H22" i="29"/>
  <c r="V116" i="32"/>
  <c r="S48" i="32"/>
  <c r="N117" i="29"/>
  <c r="U76" i="32"/>
  <c r="U79" i="32"/>
  <c r="E11" i="29"/>
  <c r="U21" i="32"/>
  <c r="S28" i="32"/>
  <c r="I5" i="29"/>
  <c r="L131" i="29"/>
  <c r="M192" i="29"/>
  <c r="N65" i="29"/>
  <c r="T20" i="32"/>
  <c r="S146" i="32"/>
  <c r="U157" i="32"/>
  <c r="R10" i="32"/>
  <c r="K139" i="29"/>
  <c r="C94" i="29"/>
  <c r="R134" i="32"/>
  <c r="I151" i="29"/>
  <c r="H181" i="29"/>
  <c r="E5" i="29"/>
  <c r="I44" i="29"/>
  <c r="T34" i="32"/>
  <c r="T150" i="32"/>
  <c r="C34" i="29"/>
  <c r="S35" i="32"/>
  <c r="M53" i="29"/>
  <c r="C168" i="29"/>
  <c r="I146" i="29"/>
  <c r="T154" i="32"/>
  <c r="H48" i="29"/>
  <c r="I169" i="29"/>
  <c r="S36" i="32"/>
  <c r="M47" i="29"/>
  <c r="V157" i="32"/>
  <c r="I160" i="29"/>
  <c r="L111" i="29"/>
  <c r="D12" i="29"/>
  <c r="N179" i="29"/>
  <c r="P204" i="32"/>
  <c r="M89" i="29"/>
  <c r="S74" i="32"/>
  <c r="U136" i="32"/>
  <c r="D121" i="29"/>
  <c r="L174" i="29"/>
  <c r="N42" i="29"/>
  <c r="K106" i="29"/>
  <c r="N141" i="29"/>
  <c r="I27" i="29"/>
  <c r="R16" i="32"/>
  <c r="F79" i="29"/>
  <c r="S160" i="32"/>
  <c r="C167" i="29"/>
  <c r="E96" i="29"/>
  <c r="P22" i="32"/>
  <c r="L46" i="29"/>
  <c r="I108" i="29"/>
  <c r="D70" i="29"/>
  <c r="P176" i="32"/>
  <c r="T29" i="32"/>
  <c r="R7" i="32"/>
  <c r="V198" i="32"/>
  <c r="N152" i="29"/>
  <c r="V48" i="32"/>
  <c r="L45" i="29"/>
  <c r="M46" i="29"/>
  <c r="I25" i="29"/>
  <c r="K160" i="29"/>
  <c r="I20" i="29"/>
  <c r="P125" i="32"/>
  <c r="V125" i="32"/>
  <c r="N190" i="29"/>
  <c r="I107" i="29"/>
  <c r="I64" i="29"/>
  <c r="F86" i="29"/>
  <c r="I198" i="29"/>
  <c r="B34" i="29"/>
  <c r="V51" i="32"/>
  <c r="L154" i="29"/>
  <c r="I128" i="29"/>
  <c r="N121" i="29"/>
  <c r="M44" i="29"/>
  <c r="N91" i="29"/>
  <c r="U36" i="32"/>
  <c r="R162" i="32"/>
  <c r="L186" i="29"/>
  <c r="R193" i="32"/>
  <c r="T151" i="32"/>
  <c r="C200" i="29"/>
  <c r="E204" i="29"/>
  <c r="H80" i="29"/>
  <c r="L191" i="29"/>
  <c r="U44" i="32"/>
  <c r="M187" i="29"/>
  <c r="V75" i="32"/>
  <c r="S197" i="32"/>
  <c r="S29" i="32"/>
  <c r="F77" i="29"/>
  <c r="D120" i="29"/>
  <c r="F129" i="29"/>
  <c r="C11" i="29"/>
  <c r="C133" i="29"/>
  <c r="T21" i="32"/>
  <c r="S138" i="32"/>
  <c r="I46" i="29"/>
  <c r="I110" i="29"/>
  <c r="S10" i="32"/>
  <c r="T110" i="32"/>
  <c r="K33" i="29"/>
  <c r="N68" i="29"/>
  <c r="I42" i="29"/>
  <c r="U132" i="32"/>
  <c r="M116" i="29"/>
  <c r="K85" i="29"/>
  <c r="T169" i="32"/>
  <c r="F131" i="29"/>
  <c r="R49" i="32"/>
  <c r="E7" i="29"/>
  <c r="L164" i="29"/>
  <c r="D128" i="29"/>
  <c r="V153" i="32"/>
  <c r="B164" i="29"/>
  <c r="R34" i="32"/>
  <c r="K89" i="29"/>
  <c r="D51" i="29"/>
  <c r="C158" i="29"/>
  <c r="D123" i="29"/>
  <c r="F70" i="29"/>
  <c r="D110" i="29"/>
  <c r="C80" i="29"/>
  <c r="I21" i="29"/>
  <c r="P148" i="32"/>
  <c r="T24" i="32"/>
  <c r="L5" i="29"/>
  <c r="V166" i="32"/>
  <c r="T173" i="32"/>
  <c r="K18" i="29"/>
  <c r="C81" i="29"/>
  <c r="B10" i="29"/>
  <c r="H84" i="29"/>
  <c r="H56" i="29"/>
  <c r="M155" i="29"/>
  <c r="I124" i="29"/>
  <c r="M150" i="29"/>
  <c r="D124" i="29"/>
  <c r="S66" i="32"/>
  <c r="H193" i="29"/>
  <c r="C96" i="29"/>
  <c r="N51" i="29"/>
  <c r="D69" i="29"/>
  <c r="F136" i="29"/>
  <c r="M93" i="29"/>
  <c r="R104" i="32"/>
  <c r="L182" i="29"/>
  <c r="L144" i="29"/>
  <c r="T190" i="32"/>
  <c r="M21" i="29"/>
  <c r="M22" i="29"/>
  <c r="K79" i="29"/>
  <c r="T77" i="32"/>
  <c r="I179" i="29"/>
  <c r="F53" i="29"/>
  <c r="I150" i="29"/>
  <c r="C74" i="29"/>
  <c r="B33" i="29"/>
  <c r="K184" i="29"/>
  <c r="B18" i="29"/>
  <c r="P76" i="32"/>
  <c r="D127" i="29"/>
  <c r="N64" i="29"/>
  <c r="F206" i="29"/>
  <c r="M55" i="29"/>
  <c r="V57" i="32"/>
  <c r="F107" i="29"/>
  <c r="E78" i="29"/>
  <c r="P10" i="32"/>
  <c r="R14" i="32"/>
  <c r="H51" i="29"/>
  <c r="D7" i="29"/>
  <c r="H11" i="29"/>
  <c r="F5" i="29"/>
  <c r="F124" i="29"/>
  <c r="T140" i="32"/>
  <c r="N93" i="29"/>
  <c r="U68" i="32"/>
  <c r="B162" i="29"/>
  <c r="S191" i="32"/>
  <c r="E179" i="29"/>
  <c r="U158" i="32"/>
  <c r="R48" i="32"/>
  <c r="K199" i="29"/>
  <c r="T55" i="32"/>
  <c r="E90" i="29"/>
  <c r="F14" i="29"/>
  <c r="R105" i="32"/>
  <c r="M111" i="29"/>
  <c r="D112" i="29"/>
  <c r="F35" i="29"/>
  <c r="M152" i="29"/>
  <c r="R160" i="32"/>
  <c r="T87" i="32"/>
  <c r="K98" i="29"/>
  <c r="H184" i="29"/>
  <c r="T69" i="32"/>
  <c r="P120" i="32"/>
  <c r="L126" i="29"/>
  <c r="U65" i="32"/>
  <c r="B58" i="29"/>
  <c r="F37" i="29"/>
  <c r="L80" i="29"/>
  <c r="U185" i="32"/>
  <c r="B43" i="29"/>
  <c r="S24" i="32"/>
  <c r="K203" i="29"/>
  <c r="T80" i="32"/>
  <c r="K153" i="29"/>
  <c r="T46" i="32"/>
  <c r="I61" i="29"/>
  <c r="E52" i="29"/>
  <c r="E55" i="29"/>
  <c r="R88" i="32"/>
  <c r="U205" i="32"/>
  <c r="L64" i="29"/>
  <c r="N30" i="29"/>
  <c r="M103" i="29"/>
  <c r="B205" i="29"/>
  <c r="P169" i="32"/>
  <c r="H110" i="29"/>
  <c r="N73" i="29"/>
  <c r="B63" i="29"/>
  <c r="B86" i="29"/>
  <c r="T157" i="32"/>
  <c r="K206" i="29"/>
  <c r="I190" i="29"/>
  <c r="N194" i="29"/>
  <c r="I68" i="29"/>
  <c r="C121" i="29"/>
  <c r="T61" i="32"/>
  <c r="E142" i="29"/>
  <c r="U29" i="32"/>
  <c r="K186" i="29"/>
  <c r="I38" i="29"/>
  <c r="L75" i="29"/>
  <c r="U137" i="32"/>
  <c r="S9" i="32"/>
  <c r="N159" i="29"/>
  <c r="U80" i="32"/>
  <c r="R23" i="32"/>
  <c r="K150" i="29"/>
  <c r="V25" i="32"/>
  <c r="T45" i="32"/>
  <c r="H161" i="29"/>
  <c r="U151" i="32"/>
  <c r="T91" i="32"/>
  <c r="S164" i="32"/>
  <c r="D109" i="29"/>
  <c r="B151" i="29"/>
  <c r="K126" i="29"/>
  <c r="F50" i="29"/>
  <c r="M120" i="29"/>
  <c r="N34" i="29"/>
  <c r="K127" i="29"/>
  <c r="M190" i="29"/>
  <c r="B5" i="29"/>
  <c r="K176" i="29"/>
  <c r="S20" i="32"/>
  <c r="V46" i="32"/>
  <c r="F21" i="29"/>
  <c r="M77" i="29"/>
  <c r="C124" i="29"/>
  <c r="E132" i="29"/>
  <c r="R201" i="32"/>
  <c r="I129" i="29"/>
  <c r="R127" i="32"/>
  <c r="U196" i="32"/>
  <c r="B102" i="29"/>
  <c r="D79" i="29"/>
  <c r="R42" i="32"/>
  <c r="S163" i="32"/>
  <c r="M205" i="29"/>
  <c r="D198" i="29"/>
  <c r="K170" i="29"/>
  <c r="R131" i="32"/>
  <c r="S100" i="32"/>
  <c r="D25" i="29"/>
  <c r="T158" i="32"/>
  <c r="K97" i="29"/>
  <c r="N19" i="29"/>
  <c r="H162" i="29"/>
  <c r="S73" i="32"/>
  <c r="H95" i="29"/>
  <c r="C142" i="29"/>
  <c r="B175" i="29"/>
  <c r="N113" i="29"/>
  <c r="H15" i="29"/>
  <c r="U11" i="32"/>
  <c r="L190" i="29"/>
  <c r="U128" i="32"/>
  <c r="T196" i="32"/>
  <c r="P18" i="32"/>
  <c r="I121" i="29"/>
  <c r="B81" i="29"/>
  <c r="L107" i="29"/>
  <c r="F187" i="29"/>
  <c r="U51" i="32"/>
  <c r="L21" i="29"/>
  <c r="S129" i="32"/>
  <c r="U85" i="32"/>
  <c r="N74" i="29"/>
  <c r="N94" i="29"/>
  <c r="U172" i="32"/>
  <c r="C48" i="29"/>
  <c r="F71" i="29"/>
  <c r="U189" i="32"/>
  <c r="S143" i="32"/>
  <c r="H142" i="29"/>
  <c r="B116" i="29"/>
  <c r="N63" i="29"/>
  <c r="E178" i="29"/>
  <c r="R126" i="32"/>
  <c r="C84" i="29"/>
  <c r="F119" i="29"/>
  <c r="B59" i="29"/>
  <c r="I203" i="29"/>
  <c r="H88" i="29"/>
  <c r="H123" i="29"/>
  <c r="P109" i="32"/>
  <c r="L165" i="29"/>
  <c r="L129" i="29"/>
  <c r="E53" i="29"/>
  <c r="S173" i="32"/>
  <c r="D125" i="29"/>
  <c r="P121" i="32"/>
  <c r="V113" i="32"/>
  <c r="N193" i="29"/>
  <c r="S60" i="32"/>
  <c r="E203" i="29"/>
  <c r="U169" i="32"/>
  <c r="P108" i="32"/>
  <c r="N178" i="29"/>
  <c r="H117" i="29"/>
  <c r="U118" i="32"/>
  <c r="F95" i="29"/>
  <c r="V118" i="32"/>
  <c r="C92" i="29"/>
  <c r="S61" i="32"/>
  <c r="K143" i="29"/>
  <c r="B24" i="29"/>
  <c r="P190" i="32"/>
  <c r="N5" i="29"/>
  <c r="F117" i="29"/>
  <c r="S99" i="32"/>
  <c r="I31" i="29"/>
  <c r="U61" i="32"/>
  <c r="I13" i="29"/>
  <c r="U49" i="32"/>
  <c r="R25" i="32"/>
  <c r="T167" i="32"/>
  <c r="D199" i="29"/>
  <c r="U35" i="32"/>
  <c r="D126" i="29"/>
  <c r="H5" i="29"/>
  <c r="M174" i="29"/>
  <c r="I161" i="29"/>
  <c r="U102" i="32"/>
  <c r="D193" i="29"/>
  <c r="V107" i="32"/>
  <c r="I69" i="29"/>
  <c r="I164" i="29"/>
  <c r="E18" i="29"/>
  <c r="L172" i="29"/>
  <c r="S121" i="32"/>
  <c r="K83" i="29"/>
  <c r="U40" i="32"/>
  <c r="E162" i="29"/>
  <c r="I11" i="29"/>
  <c r="P142" i="32"/>
  <c r="U170" i="32"/>
  <c r="F32" i="29"/>
  <c r="I191" i="29"/>
  <c r="K182" i="29"/>
  <c r="K37" i="29"/>
  <c r="F160" i="29"/>
  <c r="P13" i="32"/>
  <c r="H60" i="29"/>
  <c r="E97" i="29"/>
  <c r="N40" i="29"/>
  <c r="D8" i="29"/>
  <c r="E172" i="29"/>
  <c r="E31" i="29"/>
  <c r="P101" i="32"/>
  <c r="P15" i="32"/>
  <c r="S56" i="32"/>
  <c r="C182" i="29"/>
  <c r="V43" i="32"/>
  <c r="K67" i="29"/>
  <c r="R194" i="32"/>
  <c r="L163" i="29"/>
  <c r="V175" i="32"/>
  <c r="K164" i="29"/>
  <c r="V106" i="32"/>
  <c r="C35" i="29"/>
  <c r="K54" i="29"/>
  <c r="S83" i="32"/>
  <c r="D195" i="29"/>
  <c r="K190" i="29"/>
  <c r="U148" i="32"/>
  <c r="F185" i="29"/>
  <c r="D56" i="29"/>
  <c r="I145" i="29"/>
  <c r="C93" i="29"/>
  <c r="H111" i="29"/>
  <c r="D106" i="29"/>
  <c r="T195" i="32"/>
  <c r="S96" i="32"/>
  <c r="I199" i="29"/>
  <c r="K94" i="29"/>
  <c r="P17" i="32"/>
  <c r="C55" i="29"/>
  <c r="P50" i="32"/>
  <c r="I22" i="29"/>
  <c r="U82" i="32"/>
  <c r="L155" i="29"/>
  <c r="B202" i="29"/>
  <c r="E180" i="29"/>
  <c r="I168" i="29"/>
  <c r="H115" i="29"/>
  <c r="L132" i="29"/>
  <c r="P135" i="32"/>
  <c r="T111" i="32"/>
  <c r="H43" i="29"/>
  <c r="P129" i="32"/>
  <c r="M50" i="29"/>
  <c r="H24" i="29"/>
  <c r="P32" i="32"/>
  <c r="H204" i="29"/>
  <c r="K6" i="29"/>
  <c r="P8" i="32"/>
  <c r="L173" i="29"/>
  <c r="V135" i="32"/>
  <c r="N133" i="29"/>
  <c r="C65" i="29"/>
  <c r="S140" i="32"/>
  <c r="B148" i="29"/>
  <c r="K41" i="29"/>
  <c r="D20" i="29"/>
  <c r="P36" i="32"/>
  <c r="R142" i="32"/>
  <c r="M124" i="29"/>
  <c r="M184" i="29"/>
  <c r="F94" i="29"/>
  <c r="R32" i="32"/>
  <c r="F190" i="29"/>
  <c r="U58" i="32"/>
  <c r="U113" i="32"/>
  <c r="L99" i="29"/>
  <c r="N21" i="29"/>
  <c r="C12" i="29"/>
  <c r="V105" i="32"/>
  <c r="N110" i="29"/>
  <c r="N162" i="29"/>
  <c r="E29" i="29"/>
  <c r="L202" i="29"/>
  <c r="I127" i="29"/>
  <c r="C135" i="29"/>
  <c r="B157" i="29"/>
  <c r="K149" i="29"/>
  <c r="P57" i="32"/>
  <c r="U46" i="32"/>
  <c r="C5" i="29"/>
  <c r="P16" i="32"/>
  <c r="H122" i="29"/>
  <c r="M96" i="29"/>
  <c r="B91" i="29"/>
  <c r="D93" i="29"/>
  <c r="H83" i="29"/>
  <c r="E189" i="29"/>
  <c r="S53" i="32"/>
  <c r="M6" i="29"/>
  <c r="U77" i="32"/>
  <c r="C185" i="29"/>
  <c r="R45" i="32"/>
  <c r="L157" i="29"/>
  <c r="P46" i="32"/>
  <c r="H19" i="29"/>
  <c r="P146" i="32"/>
  <c r="C60" i="29"/>
  <c r="K138" i="29"/>
  <c r="D142" i="29"/>
  <c r="E144" i="29"/>
  <c r="M189" i="29"/>
  <c r="I83" i="29"/>
  <c r="I194" i="29"/>
  <c r="U67" i="32"/>
  <c r="F36" i="29"/>
  <c r="N183" i="29"/>
  <c r="V161" i="32"/>
  <c r="C163" i="29"/>
  <c r="T189" i="32"/>
  <c r="K23" i="29"/>
  <c r="U154" i="32"/>
  <c r="H180" i="29"/>
  <c r="I77" i="29"/>
  <c r="M58" i="29"/>
  <c r="P119" i="32"/>
  <c r="T126" i="32"/>
  <c r="B111" i="29"/>
  <c r="R87" i="32"/>
  <c r="B194" i="29"/>
  <c r="M10" i="29"/>
  <c r="H125" i="29"/>
  <c r="U161" i="32"/>
  <c r="T9" i="32"/>
  <c r="R143" i="32"/>
  <c r="U164" i="32"/>
  <c r="E198" i="29"/>
  <c r="N171" i="29"/>
  <c r="S193" i="32"/>
  <c r="S161" i="32"/>
  <c r="C32" i="29"/>
  <c r="T203" i="32"/>
  <c r="K140" i="29"/>
  <c r="K167" i="29"/>
  <c r="D192" i="29"/>
  <c r="H46" i="29"/>
  <c r="M83" i="29"/>
  <c r="T128" i="32"/>
  <c r="L128" i="29"/>
  <c r="P77" i="32"/>
  <c r="L106" i="29"/>
  <c r="L40" i="29"/>
  <c r="D186" i="29"/>
  <c r="M60" i="29"/>
  <c r="B203" i="29"/>
  <c r="B98" i="29"/>
  <c r="C116" i="29"/>
  <c r="V196" i="32"/>
  <c r="F65" i="29"/>
  <c r="F106" i="29"/>
  <c r="E92" i="29"/>
  <c r="E27" i="29"/>
  <c r="R199" i="32"/>
  <c r="I113" i="29"/>
  <c r="E82" i="29"/>
  <c r="R188" i="32"/>
  <c r="V167" i="32"/>
  <c r="E127" i="29"/>
  <c r="E59" i="29"/>
  <c r="S176" i="32"/>
  <c r="B40" i="29"/>
  <c r="U202" i="32"/>
  <c r="L38" i="29"/>
  <c r="E101" i="29"/>
  <c r="M186" i="29"/>
  <c r="K28" i="29"/>
  <c r="H191" i="29"/>
  <c r="T35" i="32"/>
  <c r="U145" i="32"/>
  <c r="L181" i="29"/>
  <c r="H156" i="29"/>
  <c r="C181" i="29"/>
  <c r="L179" i="29"/>
  <c r="M200" i="29"/>
  <c r="N131" i="29"/>
  <c r="V63" i="32"/>
  <c r="F88" i="29"/>
  <c r="K96" i="29"/>
  <c r="D117" i="29"/>
  <c r="K154" i="29"/>
  <c r="T85" i="32"/>
  <c r="U127" i="32"/>
  <c r="S184" i="32"/>
  <c r="H158" i="29"/>
  <c r="T181" i="32"/>
  <c r="V128" i="32"/>
  <c r="V90" i="32"/>
  <c r="N201" i="29"/>
  <c r="H9" i="29"/>
  <c r="T38" i="32"/>
  <c r="L204" i="29"/>
  <c r="L41" i="29"/>
  <c r="E152" i="29"/>
  <c r="H113" i="29"/>
  <c r="V71" i="32"/>
  <c r="P195" i="32"/>
  <c r="U104" i="32"/>
  <c r="R22" i="32"/>
  <c r="F51" i="29"/>
  <c r="F118" i="29"/>
  <c r="D90" i="29"/>
  <c r="U114" i="32"/>
  <c r="H206" i="29"/>
  <c r="M61" i="29"/>
  <c r="I136" i="29"/>
  <c r="I7" i="29"/>
  <c r="K158" i="29"/>
  <c r="V176" i="32"/>
  <c r="C146" i="29"/>
  <c r="U179" i="32"/>
  <c r="H178" i="29"/>
  <c r="R43" i="32"/>
  <c r="K195" i="29"/>
  <c r="C127" i="29"/>
  <c r="B96" i="29"/>
  <c r="F161" i="29"/>
  <c r="L85" i="29"/>
  <c r="S171" i="32"/>
  <c r="L115" i="29"/>
  <c r="E161" i="29"/>
  <c r="B38" i="29"/>
  <c r="B12" i="29"/>
  <c r="C90" i="29"/>
  <c r="U15" i="32"/>
  <c r="F17" i="29"/>
  <c r="C192" i="29"/>
  <c r="B90" i="29"/>
  <c r="H7" i="29"/>
  <c r="D35" i="29"/>
  <c r="S45" i="32"/>
  <c r="I192" i="29"/>
  <c r="I12" i="29"/>
  <c r="E194" i="29"/>
  <c r="P90" i="32"/>
  <c r="R137" i="32"/>
  <c r="C123" i="29"/>
  <c r="F194" i="29"/>
  <c r="I152" i="29"/>
  <c r="C46" i="29"/>
  <c r="U50" i="32"/>
  <c r="V174" i="32"/>
  <c r="I100" i="29"/>
  <c r="H203" i="29"/>
  <c r="D10" i="29"/>
  <c r="T143" i="32"/>
  <c r="R35" i="32"/>
  <c r="S52" i="32"/>
  <c r="L67" i="29"/>
  <c r="H131" i="29"/>
  <c r="M169" i="29"/>
  <c r="E9" i="29"/>
  <c r="E157" i="29"/>
  <c r="U139" i="32"/>
  <c r="M71" i="29"/>
  <c r="L125" i="29"/>
  <c r="V66" i="32"/>
  <c r="D164" i="29"/>
  <c r="I93" i="29"/>
  <c r="S148" i="32"/>
  <c r="U117" i="32"/>
  <c r="E15" i="29"/>
  <c r="S172" i="32"/>
  <c r="R141" i="32"/>
  <c r="C49" i="29"/>
  <c r="L26" i="29"/>
  <c r="F22" i="29"/>
  <c r="F72" i="29"/>
  <c r="I56" i="29"/>
  <c r="N165" i="29"/>
  <c r="I84" i="29"/>
  <c r="V124" i="32"/>
  <c r="U188" i="32"/>
  <c r="F93" i="29"/>
  <c r="T101" i="32"/>
  <c r="D172" i="29"/>
  <c r="I184" i="29"/>
  <c r="I180" i="29"/>
  <c r="D190" i="29"/>
  <c r="E24" i="29"/>
  <c r="F41" i="29"/>
  <c r="U103" i="32"/>
  <c r="U166" i="32"/>
  <c r="N32" i="29"/>
  <c r="H192" i="29"/>
  <c r="K134" i="29"/>
  <c r="E16" i="29"/>
  <c r="U55" i="32"/>
  <c r="V160" i="32"/>
  <c r="D73" i="29"/>
  <c r="B39" i="29"/>
  <c r="L9" i="29"/>
  <c r="R135" i="32"/>
  <c r="D14" i="29"/>
  <c r="C152" i="29"/>
  <c r="M139" i="29"/>
  <c r="E48" i="29"/>
  <c r="R17" i="32"/>
  <c r="N9" i="29"/>
  <c r="H182" i="29"/>
  <c r="V158" i="32"/>
  <c r="F180" i="29"/>
  <c r="L53" i="29"/>
  <c r="T160" i="32"/>
  <c r="P91" i="32"/>
  <c r="I54" i="29"/>
  <c r="M86" i="29"/>
  <c r="E98" i="29"/>
  <c r="D80" i="29"/>
  <c r="C76" i="29"/>
  <c r="P7" i="32"/>
  <c r="B185" i="29"/>
  <c r="R155" i="32"/>
  <c r="T138" i="32"/>
  <c r="L167" i="29"/>
  <c r="S105" i="32"/>
  <c r="U96" i="32"/>
  <c r="E188" i="29"/>
  <c r="I99" i="29"/>
  <c r="C19" i="29"/>
  <c r="L143" i="29"/>
  <c r="R204" i="32"/>
  <c r="N176" i="29"/>
  <c r="S57" i="32"/>
  <c r="V148" i="32"/>
  <c r="M177" i="29"/>
  <c r="C196" i="29"/>
  <c r="D30" i="29"/>
  <c r="V91" i="32"/>
  <c r="V65" i="32"/>
  <c r="I117" i="29"/>
  <c r="D9" i="29"/>
  <c r="S78" i="32"/>
  <c r="E81" i="29"/>
  <c r="R125" i="32"/>
  <c r="E199" i="29"/>
  <c r="D157" i="29"/>
  <c r="S86" i="32"/>
  <c r="R198" i="32"/>
  <c r="K125" i="29"/>
  <c r="K189" i="29"/>
  <c r="E40" i="29"/>
  <c r="M56" i="29"/>
  <c r="U122" i="32"/>
  <c r="K48" i="29"/>
  <c r="I103" i="29"/>
  <c r="N84" i="29"/>
  <c r="N175" i="29"/>
  <c r="N206" i="29"/>
  <c r="B140" i="29"/>
  <c r="U30" i="32"/>
  <c r="T121" i="32"/>
  <c r="R100" i="32"/>
  <c r="E113" i="29"/>
  <c r="N101" i="29"/>
  <c r="R72" i="32"/>
  <c r="V110" i="32"/>
  <c r="V68" i="32"/>
  <c r="E74" i="29"/>
  <c r="V150" i="32"/>
  <c r="I18" i="29"/>
  <c r="E133" i="29"/>
  <c r="S7" i="32"/>
  <c r="L89" i="29"/>
  <c r="I71" i="29"/>
  <c r="I143" i="29"/>
  <c r="T184" i="32"/>
  <c r="D32" i="29"/>
  <c r="T107" i="32"/>
  <c r="H86" i="29"/>
  <c r="M117" i="29"/>
  <c r="K183" i="29"/>
  <c r="R166" i="32"/>
  <c r="V31" i="32"/>
  <c r="H160" i="29"/>
  <c r="D131" i="29"/>
  <c r="S37" i="32"/>
  <c r="P198" i="32"/>
  <c r="V197" i="32"/>
  <c r="L33" i="29"/>
  <c r="B168" i="29"/>
  <c r="M65" i="29"/>
  <c r="E12" i="29"/>
  <c r="D42" i="29"/>
  <c r="V133" i="32"/>
  <c r="D158" i="29"/>
  <c r="B14" i="29"/>
  <c r="U163" i="32"/>
  <c r="K16" i="29"/>
  <c r="F33" i="29"/>
  <c r="R18" i="32"/>
  <c r="P171" i="32"/>
  <c r="E151" i="29"/>
  <c r="V15" i="32"/>
  <c r="E44" i="29"/>
  <c r="D82" i="29"/>
  <c r="H53" i="29"/>
  <c r="H61" i="29"/>
  <c r="H188" i="29"/>
  <c r="P20" i="32"/>
  <c r="V100" i="32"/>
  <c r="L147" i="29"/>
  <c r="L176" i="29"/>
  <c r="B31" i="29"/>
  <c r="C169" i="29"/>
  <c r="I101" i="29"/>
  <c r="N56" i="29"/>
  <c r="I188" i="29"/>
  <c r="C14" i="29"/>
  <c r="V121" i="32"/>
  <c r="P179" i="32"/>
  <c r="V173" i="32"/>
  <c r="N164" i="29"/>
  <c r="P93" i="32"/>
  <c r="R113" i="32"/>
  <c r="K142" i="29"/>
  <c r="T146" i="32"/>
  <c r="L39" i="29"/>
  <c r="B67" i="29"/>
  <c r="K19" i="29"/>
  <c r="E21" i="29"/>
  <c r="P97" i="32"/>
  <c r="H39" i="29"/>
  <c r="D23" i="29"/>
  <c r="M12" i="29"/>
  <c r="P89" i="32"/>
  <c r="U13" i="32"/>
  <c r="S108" i="32"/>
  <c r="C154" i="29"/>
  <c r="T197" i="32"/>
  <c r="U84" i="32"/>
  <c r="M7" i="29"/>
  <c r="L7" i="29"/>
  <c r="U159" i="32"/>
  <c r="S72" i="32"/>
  <c r="U90" i="32"/>
  <c r="D173" i="29"/>
  <c r="B46" i="29"/>
  <c r="D18" i="29"/>
  <c r="I197" i="29"/>
  <c r="D111" i="29"/>
  <c r="H8" i="29"/>
  <c r="T23" i="32"/>
  <c r="F43" i="29"/>
  <c r="D175" i="29"/>
  <c r="N145" i="29"/>
  <c r="F92" i="29"/>
  <c r="V36" i="32"/>
  <c r="P43" i="32"/>
  <c r="F64" i="29"/>
  <c r="N198" i="29"/>
  <c r="I55" i="29"/>
  <c r="I33" i="29"/>
  <c r="C106" i="29"/>
  <c r="S122" i="32"/>
  <c r="H176" i="29"/>
  <c r="F186" i="29"/>
  <c r="B103" i="29"/>
  <c r="I112" i="29"/>
  <c r="N47" i="29"/>
  <c r="C17" i="29"/>
  <c r="E19" i="29"/>
  <c r="S204" i="32"/>
  <c r="V156" i="32"/>
  <c r="K24" i="29"/>
  <c r="U175" i="32"/>
  <c r="L60" i="29"/>
  <c r="K29" i="29"/>
  <c r="F24" i="29"/>
  <c r="D161" i="29"/>
  <c r="M171" i="29"/>
  <c r="U12" i="32"/>
  <c r="N24" i="29"/>
  <c r="I162" i="29"/>
  <c r="C144" i="29"/>
  <c r="N139" i="29"/>
  <c r="N189" i="29"/>
  <c r="T147" i="32"/>
  <c r="R67" i="32"/>
  <c r="D150" i="29"/>
  <c r="H200" i="29"/>
  <c r="V80" i="32"/>
  <c r="T58" i="32"/>
  <c r="U17" i="32"/>
  <c r="D28" i="29"/>
  <c r="D98" i="29"/>
  <c r="N78" i="29"/>
  <c r="B11" i="29"/>
  <c r="P11" i="32"/>
  <c r="H78" i="29"/>
  <c r="K102" i="29"/>
  <c r="E187" i="29"/>
  <c r="T28" i="32"/>
  <c r="B135" i="29"/>
  <c r="R182" i="32"/>
  <c r="U16" i="32"/>
  <c r="V77" i="32"/>
  <c r="E47" i="29"/>
  <c r="P138" i="32"/>
  <c r="V182" i="32"/>
  <c r="P30" i="32"/>
  <c r="D140" i="29"/>
  <c r="T180" i="32"/>
  <c r="T42" i="32"/>
  <c r="U89" i="32"/>
  <c r="F76" i="29"/>
  <c r="L81" i="29"/>
  <c r="H66" i="29"/>
  <c r="N44" i="29"/>
  <c r="V159" i="32"/>
  <c r="U110" i="32"/>
  <c r="R103" i="32"/>
  <c r="E67" i="29"/>
  <c r="F146" i="29"/>
  <c r="M203" i="29"/>
  <c r="N161" i="29"/>
  <c r="M166" i="29"/>
  <c r="C56" i="29"/>
  <c r="N72" i="29"/>
  <c r="T179" i="32"/>
  <c r="R202" i="32"/>
  <c r="V56" i="32"/>
  <c r="T67" i="32"/>
  <c r="N166" i="29"/>
  <c r="B108" i="29"/>
  <c r="F59" i="29"/>
  <c r="R92" i="32"/>
  <c r="M67" i="29"/>
  <c r="R58" i="32"/>
  <c r="L127" i="29"/>
  <c r="P117" i="32"/>
  <c r="C180" i="29"/>
  <c r="N109" i="29"/>
  <c r="V47" i="32"/>
  <c r="H170" i="29"/>
  <c r="L142" i="29"/>
  <c r="D29" i="29"/>
  <c r="E159" i="29"/>
  <c r="B153" i="29"/>
  <c r="N167" i="29"/>
  <c r="F182" i="29"/>
  <c r="L141" i="29"/>
  <c r="P201" i="32"/>
  <c r="V17" i="32"/>
  <c r="C8" i="29"/>
  <c r="M31" i="29"/>
  <c r="D6" i="29"/>
  <c r="T99" i="32"/>
  <c r="T108" i="32"/>
  <c r="U138" i="32"/>
  <c r="E168" i="29"/>
  <c r="C203" i="29"/>
  <c r="E60" i="29"/>
  <c r="P140" i="32"/>
  <c r="V192" i="32"/>
  <c r="M134" i="29"/>
  <c r="M115" i="29"/>
  <c r="H189" i="29"/>
  <c r="E163" i="29"/>
  <c r="N134" i="29"/>
  <c r="R30" i="32"/>
  <c r="H63" i="29"/>
  <c r="N76" i="29"/>
  <c r="M95" i="29"/>
  <c r="L19" i="29"/>
  <c r="N77" i="29"/>
  <c r="L189" i="29"/>
  <c r="H72" i="29"/>
  <c r="I57" i="29"/>
  <c r="S38" i="32"/>
  <c r="T6" i="32"/>
  <c r="V186" i="32"/>
  <c r="E84" i="29"/>
  <c r="E41" i="29"/>
  <c r="R174" i="32"/>
  <c r="B47" i="29"/>
  <c r="P202" i="32"/>
  <c r="U94" i="32"/>
  <c r="F193" i="29"/>
  <c r="H159" i="29"/>
  <c r="F151" i="29"/>
  <c r="L20" i="29"/>
  <c r="F84" i="29"/>
  <c r="D180" i="29"/>
  <c r="E91" i="29"/>
  <c r="S196" i="32"/>
  <c r="N146" i="29"/>
  <c r="D22" i="29"/>
  <c r="I109" i="29"/>
  <c r="M127" i="29"/>
  <c r="S174" i="32"/>
  <c r="E100" i="29"/>
  <c r="L61" i="29"/>
  <c r="M24" i="29"/>
  <c r="K119" i="29"/>
  <c r="P94" i="32"/>
  <c r="S98" i="32"/>
  <c r="V147" i="32"/>
  <c r="D45" i="29"/>
  <c r="B183" i="29"/>
  <c r="I111" i="29"/>
  <c r="L194" i="29"/>
  <c r="M70" i="29"/>
  <c r="F42" i="29"/>
  <c r="E160" i="29"/>
  <c r="U181" i="32"/>
  <c r="U72" i="32"/>
  <c r="C57" i="29"/>
  <c r="R191" i="32"/>
  <c r="F163" i="29"/>
  <c r="K68" i="29"/>
  <c r="M185" i="29"/>
  <c r="U198" i="32"/>
  <c r="V127" i="32"/>
  <c r="E17" i="29"/>
  <c r="D145" i="29"/>
  <c r="N105" i="29"/>
  <c r="L183" i="29"/>
  <c r="F103" i="29"/>
  <c r="I70" i="29"/>
  <c r="V41" i="32"/>
  <c r="M101" i="29"/>
  <c r="S124" i="32"/>
  <c r="R139" i="32"/>
  <c r="K81" i="29"/>
  <c r="H6" i="29"/>
  <c r="I105" i="29"/>
  <c r="E20" i="29"/>
  <c r="S205" i="32"/>
  <c r="I202" i="29"/>
  <c r="D116" i="29"/>
  <c r="U121" i="32"/>
  <c r="M49" i="29"/>
  <c r="H174" i="29"/>
  <c r="I171" i="29"/>
  <c r="N31" i="29"/>
  <c r="L198" i="29"/>
  <c r="V101" i="32"/>
  <c r="D139" i="29"/>
  <c r="C193" i="29"/>
  <c r="T162" i="32"/>
  <c r="I34" i="29"/>
  <c r="P41" i="32"/>
  <c r="C64" i="29"/>
  <c r="V59" i="32"/>
  <c r="L13" i="29"/>
  <c r="U182" i="32"/>
  <c r="L95" i="29"/>
  <c r="S93" i="32"/>
  <c r="B184" i="29"/>
  <c r="L15" i="29"/>
  <c r="D191" i="29"/>
  <c r="I102" i="29"/>
  <c r="V14" i="32"/>
  <c r="H120" i="29"/>
  <c r="S167" i="32"/>
  <c r="T100" i="32"/>
  <c r="B186" i="29"/>
  <c r="V102" i="32"/>
  <c r="R74" i="32"/>
  <c r="R132" i="32"/>
  <c r="D60" i="29"/>
  <c r="U142" i="32"/>
  <c r="H67" i="29"/>
  <c r="R75" i="32"/>
  <c r="T198" i="32"/>
  <c r="F28" i="29"/>
  <c r="F195" i="29"/>
  <c r="L62" i="29"/>
  <c r="T89" i="32"/>
  <c r="M195" i="29"/>
  <c r="C113" i="29"/>
  <c r="U194" i="32"/>
  <c r="L79" i="29"/>
  <c r="V35" i="32"/>
  <c r="R84" i="32"/>
  <c r="L112" i="29"/>
  <c r="U47" i="32"/>
  <c r="V88" i="32"/>
  <c r="N83" i="29"/>
  <c r="I62" i="29"/>
  <c r="H29" i="29"/>
  <c r="S106" i="32"/>
  <c r="R144" i="32"/>
  <c r="K144" i="29"/>
  <c r="I9" i="29"/>
  <c r="P72" i="32"/>
  <c r="T82" i="32"/>
  <c r="D94" i="29"/>
  <c r="V37" i="32"/>
  <c r="C42" i="29"/>
  <c r="C151" i="29"/>
  <c r="I115" i="29"/>
  <c r="S80" i="32"/>
  <c r="K70" i="29"/>
  <c r="C18" i="29"/>
  <c r="K9" i="29"/>
  <c r="K73" i="29"/>
  <c r="R112" i="32"/>
  <c r="T62" i="32"/>
  <c r="M97" i="29"/>
  <c r="H81" i="29"/>
  <c r="V95" i="32"/>
  <c r="B48" i="29"/>
  <c r="S141" i="32"/>
  <c r="P48" i="32"/>
  <c r="D134" i="29"/>
  <c r="F48" i="29"/>
  <c r="U111" i="32"/>
  <c r="T199" i="32"/>
  <c r="N106" i="29"/>
  <c r="B57" i="29"/>
  <c r="H90" i="29"/>
  <c r="K175" i="29"/>
  <c r="T74" i="32"/>
  <c r="H59" i="29"/>
  <c r="U22" i="32"/>
  <c r="B178" i="29"/>
  <c r="N202" i="29"/>
  <c r="H149" i="29"/>
  <c r="L118" i="29"/>
  <c r="T188" i="32"/>
  <c r="N132" i="29"/>
  <c r="B182" i="29"/>
  <c r="C137" i="29"/>
  <c r="I159" i="29"/>
  <c r="D197" i="29"/>
  <c r="U107" i="32"/>
  <c r="D11" i="29"/>
  <c r="D153" i="29"/>
  <c r="U144" i="32"/>
  <c r="D85" i="29"/>
  <c r="F166" i="29"/>
  <c r="U93" i="32"/>
  <c r="L134" i="29"/>
  <c r="C26" i="29"/>
  <c r="P33" i="32"/>
  <c r="H185" i="29"/>
  <c r="U177" i="32"/>
  <c r="M84" i="29"/>
  <c r="L18" i="29"/>
  <c r="I53" i="29"/>
  <c r="U24" i="32"/>
  <c r="U178" i="32"/>
  <c r="U99" i="32"/>
  <c r="R82" i="32"/>
  <c r="M99" i="29"/>
  <c r="K25" i="29"/>
  <c r="H114" i="29"/>
  <c r="R154" i="32"/>
  <c r="P166" i="32"/>
  <c r="C111" i="29"/>
  <c r="R15" i="32"/>
  <c r="N57" i="29"/>
  <c r="I175" i="29"/>
  <c r="K15" i="29"/>
  <c r="P181" i="32"/>
  <c r="H26" i="29"/>
  <c r="R149" i="32"/>
  <c r="K180" i="29"/>
  <c r="T17" i="32"/>
  <c r="U187" i="32"/>
  <c r="E165" i="29"/>
  <c r="K165" i="29"/>
  <c r="L153" i="29"/>
  <c r="L52" i="29"/>
  <c r="F39" i="29"/>
  <c r="R111" i="32"/>
  <c r="I78" i="29"/>
  <c r="B20" i="29"/>
  <c r="T137" i="32"/>
  <c r="I187" i="29"/>
  <c r="C156" i="29"/>
  <c r="C107" i="29"/>
  <c r="K30" i="29"/>
  <c r="D119" i="29"/>
  <c r="B167" i="29"/>
  <c r="S23" i="32"/>
  <c r="B160" i="29"/>
  <c r="R66" i="32"/>
  <c r="V8" i="32"/>
  <c r="K50" i="29"/>
  <c r="H20" i="29"/>
  <c r="N144" i="29"/>
  <c r="B123" i="29"/>
  <c r="U27" i="32"/>
  <c r="T40" i="32"/>
  <c r="N29" i="29"/>
  <c r="K20" i="29"/>
  <c r="R205" i="32"/>
  <c r="D91" i="29"/>
  <c r="K101" i="29"/>
  <c r="K187" i="29"/>
  <c r="R121" i="32"/>
  <c r="F191" i="29"/>
  <c r="T16" i="32"/>
  <c r="L97" i="29"/>
  <c r="K7" i="29"/>
  <c r="P102" i="32"/>
  <c r="T75" i="32"/>
  <c r="V143" i="32"/>
  <c r="M188" i="29"/>
  <c r="S104" i="32"/>
  <c r="R177" i="32"/>
  <c r="L100" i="29"/>
  <c r="B32" i="29"/>
  <c r="B8" i="29"/>
  <c r="R24" i="32"/>
  <c r="C175" i="29"/>
  <c r="S156" i="32"/>
  <c r="V120" i="32"/>
  <c r="I80" i="29"/>
  <c r="U200" i="32"/>
  <c r="B106" i="29"/>
  <c r="P74" i="32"/>
  <c r="D19" i="29"/>
  <c r="D203" i="29"/>
  <c r="S130" i="32"/>
  <c r="L94" i="29"/>
  <c r="H10" i="29"/>
  <c r="I172" i="29"/>
  <c r="S158" i="32"/>
  <c r="F125" i="29"/>
  <c r="V108" i="32"/>
  <c r="L88" i="29"/>
  <c r="C157" i="29"/>
  <c r="L51" i="29"/>
  <c r="F73" i="29"/>
  <c r="B89" i="29"/>
  <c r="E125" i="29"/>
  <c r="P39" i="32"/>
  <c r="P165" i="32"/>
  <c r="K123" i="29"/>
  <c r="I156" i="29"/>
  <c r="L6" i="29"/>
  <c r="F54" i="29"/>
  <c r="D155" i="29"/>
  <c r="C153" i="29"/>
  <c r="T97" i="32"/>
  <c r="V42" i="32"/>
  <c r="I177" i="29"/>
  <c r="I24" i="29"/>
  <c r="T96" i="32"/>
  <c r="R12" i="32"/>
  <c r="M128" i="29"/>
  <c r="V67" i="32"/>
  <c r="V189" i="32"/>
  <c r="E149" i="29"/>
  <c r="M100" i="29"/>
  <c r="T26" i="32"/>
  <c r="S41" i="32"/>
  <c r="B150" i="29"/>
  <c r="L55" i="29"/>
  <c r="C194" i="29"/>
  <c r="I131" i="29"/>
  <c r="F75" i="29"/>
  <c r="T193" i="32"/>
  <c r="T177" i="32"/>
  <c r="T192" i="32"/>
  <c r="T11" i="32"/>
  <c r="R37" i="32"/>
  <c r="M146" i="29"/>
  <c r="P127" i="32"/>
  <c r="V61" i="32"/>
  <c r="C184" i="29"/>
  <c r="H105" i="29"/>
  <c r="L23" i="29"/>
  <c r="U195" i="32"/>
  <c r="D105" i="29"/>
  <c r="E62" i="29"/>
  <c r="M179" i="29"/>
  <c r="K178" i="29"/>
  <c r="L73" i="29"/>
  <c r="M133" i="29"/>
  <c r="L35" i="29"/>
  <c r="H25" i="29"/>
  <c r="P81" i="32"/>
  <c r="K93" i="29"/>
  <c r="I149" i="29"/>
  <c r="C204" i="29"/>
  <c r="L90" i="29"/>
  <c r="P69" i="32"/>
  <c r="N119" i="29"/>
  <c r="I72" i="29"/>
  <c r="H139" i="29"/>
  <c r="N20" i="29"/>
  <c r="F74" i="29"/>
  <c r="K204" i="29"/>
  <c r="N181" i="29"/>
  <c r="P49" i="32"/>
  <c r="I170" i="29"/>
  <c r="L177" i="29"/>
  <c r="L156" i="29"/>
  <c r="P19" i="32"/>
  <c r="K156" i="29"/>
  <c r="M15" i="29"/>
  <c r="B100" i="29"/>
  <c r="C25" i="29"/>
  <c r="M102" i="29"/>
  <c r="B37" i="29"/>
  <c r="N98" i="29"/>
  <c r="K14" i="29"/>
  <c r="V178" i="32"/>
  <c r="R128" i="32"/>
  <c r="S133" i="32"/>
  <c r="P21" i="32"/>
  <c r="B85" i="29"/>
  <c r="E145" i="29"/>
  <c r="P136" i="32"/>
  <c r="M87" i="29"/>
  <c r="V205" i="32"/>
  <c r="L76" i="29"/>
  <c r="H196" i="29"/>
  <c r="R110" i="32"/>
  <c r="B127" i="29"/>
  <c r="E57" i="29"/>
  <c r="T59" i="32"/>
  <c r="B97" i="29"/>
  <c r="D118" i="29"/>
  <c r="H202" i="29"/>
  <c r="F197" i="29"/>
  <c r="R28" i="32"/>
  <c r="K27" i="29"/>
  <c r="T81" i="32"/>
  <c r="M204" i="29"/>
  <c r="P66" i="32"/>
  <c r="V202" i="32"/>
  <c r="K10" i="29"/>
  <c r="P113" i="32"/>
  <c r="T125" i="32"/>
  <c r="E121" i="29"/>
  <c r="M109" i="29"/>
  <c r="T64" i="32"/>
  <c r="M161" i="29"/>
  <c r="M59" i="29"/>
  <c r="E110" i="29"/>
  <c r="F63" i="29"/>
  <c r="V114" i="32"/>
  <c r="K205" i="29"/>
  <c r="L54" i="29"/>
  <c r="U70" i="32"/>
  <c r="S119" i="32"/>
  <c r="N28" i="29"/>
  <c r="H129" i="29"/>
  <c r="E148" i="29"/>
  <c r="P182" i="32"/>
  <c r="P23" i="32"/>
  <c r="I122" i="29"/>
  <c r="E43" i="29"/>
  <c r="P114" i="32"/>
  <c r="M144" i="29"/>
  <c r="R65" i="32"/>
  <c r="P130" i="32"/>
  <c r="R108" i="32"/>
  <c r="P160" i="32"/>
  <c r="C39" i="29"/>
  <c r="M92" i="29"/>
  <c r="S144" i="32"/>
  <c r="I94" i="29"/>
  <c r="P85" i="32"/>
  <c r="R145" i="32"/>
  <c r="S150" i="32"/>
  <c r="M107" i="29"/>
  <c r="C53" i="29"/>
  <c r="U112" i="32"/>
  <c r="R44" i="32"/>
  <c r="T175" i="32"/>
  <c r="F55" i="29"/>
  <c r="R150" i="32"/>
  <c r="E197" i="29"/>
  <c r="C95" i="29"/>
  <c r="S139" i="32"/>
  <c r="R76" i="32"/>
  <c r="R124" i="32"/>
  <c r="H55" i="29"/>
  <c r="M41" i="29"/>
  <c r="N148" i="29"/>
  <c r="U174" i="32"/>
  <c r="U184" i="32"/>
  <c r="H100" i="29"/>
  <c r="H121" i="29"/>
  <c r="R68" i="32"/>
  <c r="H77" i="29"/>
  <c r="L93" i="29"/>
  <c r="R55" i="32"/>
  <c r="S149" i="32"/>
  <c r="E32" i="29"/>
  <c r="H44" i="29"/>
  <c r="V126" i="32"/>
  <c r="E135" i="29"/>
  <c r="I96" i="29"/>
  <c r="N6" i="29"/>
  <c r="E156" i="29"/>
  <c r="V183" i="32"/>
  <c r="L201" i="29"/>
  <c r="E34" i="29"/>
  <c r="P24" i="32"/>
  <c r="C149" i="29"/>
  <c r="B76" i="29"/>
  <c r="F46" i="29"/>
  <c r="T127" i="32"/>
  <c r="B139" i="29"/>
  <c r="C73" i="29"/>
  <c r="N126" i="29"/>
  <c r="I79" i="29"/>
  <c r="I98" i="29"/>
  <c r="R164" i="32"/>
  <c r="E107" i="29"/>
  <c r="N156" i="29"/>
  <c r="P145" i="32"/>
  <c r="C83" i="29"/>
  <c r="P188" i="32"/>
  <c r="S113" i="32"/>
  <c r="T130" i="32"/>
  <c r="H82" i="29"/>
  <c r="H128" i="29"/>
  <c r="R180" i="32"/>
  <c r="T12" i="32"/>
  <c r="I91" i="29"/>
  <c r="N125" i="29"/>
  <c r="H135" i="29"/>
  <c r="K145" i="29"/>
  <c r="F101" i="29"/>
  <c r="L203" i="29"/>
  <c r="E26" i="29"/>
  <c r="E72" i="29"/>
  <c r="S125" i="32"/>
  <c r="I36" i="29"/>
  <c r="R86" i="32"/>
  <c r="I166" i="29"/>
  <c r="F192" i="29"/>
  <c r="F148" i="29"/>
  <c r="T39" i="32"/>
  <c r="K133" i="29"/>
  <c r="E56" i="29"/>
  <c r="L63" i="29"/>
  <c r="P80" i="32"/>
  <c r="D167" i="29"/>
  <c r="R170" i="32"/>
  <c r="E138" i="29"/>
  <c r="N102" i="29"/>
  <c r="U203" i="32"/>
  <c r="M64" i="29"/>
  <c r="D184" i="29"/>
  <c r="P157" i="32"/>
  <c r="R120" i="32"/>
  <c r="D71" i="29"/>
  <c r="U149" i="32"/>
  <c r="D41" i="29"/>
  <c r="I43" i="29"/>
  <c r="K63" i="29"/>
  <c r="U71" i="32"/>
  <c r="F133" i="29"/>
  <c r="V40" i="32"/>
  <c r="E167" i="29"/>
  <c r="I133" i="29"/>
  <c r="R73" i="32"/>
  <c r="P141" i="32"/>
  <c r="D114" i="29"/>
  <c r="L27" i="29"/>
  <c r="F174" i="29"/>
  <c r="L108" i="29"/>
  <c r="U69" i="32"/>
  <c r="P158" i="32"/>
  <c r="V111" i="32"/>
  <c r="L102" i="29"/>
  <c r="M158" i="29"/>
  <c r="B52" i="29"/>
  <c r="E177" i="29"/>
  <c r="B61" i="29"/>
  <c r="C117" i="29"/>
  <c r="D148" i="29"/>
  <c r="V99" i="32"/>
  <c r="P71" i="32"/>
  <c r="F45" i="29"/>
  <c r="R96" i="32"/>
  <c r="P126" i="32"/>
  <c r="F153" i="29"/>
  <c r="K80" i="29"/>
  <c r="I157" i="29"/>
  <c r="E123" i="29"/>
  <c r="M153" i="29"/>
  <c r="N16" i="29"/>
  <c r="V146" i="32"/>
  <c r="E69" i="29"/>
  <c r="E141" i="29"/>
  <c r="H38" i="29"/>
  <c r="S12" i="32"/>
  <c r="C130" i="29"/>
  <c r="P59" i="32"/>
  <c r="Z59" i="32" l="1"/>
  <c r="Q59" i="32"/>
  <c r="AA59" i="32" s="1"/>
  <c r="AC12" i="32"/>
  <c r="W12" i="32"/>
  <c r="AG12" i="32" s="1"/>
  <c r="O38" i="29"/>
  <c r="G38" i="29" s="1"/>
  <c r="AF146" i="32"/>
  <c r="Q126" i="32"/>
  <c r="AA126" i="32" s="1"/>
  <c r="Z126" i="32"/>
  <c r="AB96" i="32"/>
  <c r="Q71" i="32"/>
  <c r="AA71" i="32" s="1"/>
  <c r="Z71" i="32"/>
  <c r="AF99" i="32"/>
  <c r="AF111" i="32"/>
  <c r="Q158" i="32"/>
  <c r="AA158" i="32" s="1"/>
  <c r="Z158" i="32"/>
  <c r="AE69" i="32"/>
  <c r="Q141" i="32"/>
  <c r="AA141" i="32" s="1"/>
  <c r="Z141" i="32"/>
  <c r="AB73" i="32"/>
  <c r="AF40" i="32"/>
  <c r="AE71" i="32"/>
  <c r="AE149" i="32"/>
  <c r="AB120" i="32"/>
  <c r="Z157" i="32"/>
  <c r="Q157" i="32"/>
  <c r="AA157" i="32" s="1"/>
  <c r="AE203" i="32"/>
  <c r="AB170" i="32"/>
  <c r="Z80" i="32"/>
  <c r="Q80" i="32"/>
  <c r="AA80" i="32" s="1"/>
  <c r="AD39" i="32"/>
  <c r="AB86" i="32"/>
  <c r="AC125" i="32"/>
  <c r="W125" i="32"/>
  <c r="AG125" i="32" s="1"/>
  <c r="O135" i="29"/>
  <c r="G135" i="29" s="1"/>
  <c r="AD12" i="32"/>
  <c r="AB180" i="32"/>
  <c r="O128" i="29"/>
  <c r="G128" i="29" s="1"/>
  <c r="O82" i="29"/>
  <c r="G82" i="29" s="1"/>
  <c r="AD130" i="32"/>
  <c r="W113" i="32"/>
  <c r="AG113" i="32" s="1"/>
  <c r="AC113" i="32"/>
  <c r="Z188" i="32"/>
  <c r="Q188" i="32"/>
  <c r="AA188" i="32" s="1"/>
  <c r="Q145" i="32"/>
  <c r="AA145" i="32" s="1"/>
  <c r="Z145" i="32"/>
  <c r="AB164" i="32"/>
  <c r="AD127" i="32"/>
  <c r="Z24" i="32"/>
  <c r="Q24" i="32"/>
  <c r="AA24" i="32" s="1"/>
  <c r="AF183" i="32"/>
  <c r="AF126" i="32"/>
  <c r="O44" i="29"/>
  <c r="G44" i="29" s="1"/>
  <c r="W149" i="32"/>
  <c r="AG149" i="32" s="1"/>
  <c r="AC149" i="32"/>
  <c r="AB55" i="32"/>
  <c r="O77" i="29"/>
  <c r="G77" i="29" s="1"/>
  <c r="AB68" i="32"/>
  <c r="O121" i="29"/>
  <c r="G121" i="29" s="1"/>
  <c r="O100" i="29"/>
  <c r="G100" i="29" s="1"/>
  <c r="AE184" i="32"/>
  <c r="AE174" i="32"/>
  <c r="O55" i="29"/>
  <c r="G55" i="29" s="1"/>
  <c r="AB124" i="32"/>
  <c r="AB76" i="32"/>
  <c r="AC139" i="32"/>
  <c r="W139" i="32"/>
  <c r="AG139" i="32" s="1"/>
  <c r="AB150" i="32"/>
  <c r="AD175" i="32"/>
  <c r="AB44" i="32"/>
  <c r="AE112" i="32"/>
  <c r="W150" i="32"/>
  <c r="AG150" i="32" s="1"/>
  <c r="AC150" i="32"/>
  <c r="AB145" i="32"/>
  <c r="Z85" i="32"/>
  <c r="Q85" i="32"/>
  <c r="AA85" i="32" s="1"/>
  <c r="W144" i="32"/>
  <c r="AG144" i="32" s="1"/>
  <c r="AC144" i="32"/>
  <c r="Q160" i="32"/>
  <c r="AA160" i="32" s="1"/>
  <c r="Z160" i="32"/>
  <c r="AB108" i="32"/>
  <c r="Q130" i="32"/>
  <c r="AA130" i="32" s="1"/>
  <c r="Z130" i="32"/>
  <c r="AB65" i="32"/>
  <c r="Q114" i="32"/>
  <c r="AA114" i="32" s="1"/>
  <c r="Z114" i="32"/>
  <c r="Q23" i="32"/>
  <c r="AA23" i="32" s="1"/>
  <c r="Z23" i="32"/>
  <c r="Q182" i="32"/>
  <c r="AA182" i="32" s="1"/>
  <c r="Z182" i="32"/>
  <c r="O129" i="29"/>
  <c r="G129" i="29" s="1"/>
  <c r="W119" i="32"/>
  <c r="AG119" i="32" s="1"/>
  <c r="AC119" i="32"/>
  <c r="AE70" i="32"/>
  <c r="AF114" i="32"/>
  <c r="AD64" i="32"/>
  <c r="AD125" i="32"/>
  <c r="Z113" i="32"/>
  <c r="Q113" i="32"/>
  <c r="AA113" i="32" s="1"/>
  <c r="Y113" i="32"/>
  <c r="AF202" i="32"/>
  <c r="Q66" i="32"/>
  <c r="AA66" i="32" s="1"/>
  <c r="Z66" i="32"/>
  <c r="AD81" i="32"/>
  <c r="AB28" i="32"/>
  <c r="O202" i="29"/>
  <c r="G202" i="29" s="1"/>
  <c r="AD59" i="32"/>
  <c r="AB110" i="32"/>
  <c r="O196" i="29"/>
  <c r="G196" i="29" s="1"/>
  <c r="AF205" i="32"/>
  <c r="Z136" i="32"/>
  <c r="Q136" i="32"/>
  <c r="AA136" i="32" s="1"/>
  <c r="Z21" i="32"/>
  <c r="Q21" i="32"/>
  <c r="AA21" i="32" s="1"/>
  <c r="W133" i="32"/>
  <c r="AG133" i="32" s="1"/>
  <c r="AC133" i="32"/>
  <c r="AB128" i="32"/>
  <c r="AF178" i="32"/>
  <c r="Z19" i="32"/>
  <c r="Q19" i="32"/>
  <c r="AA19" i="32" s="1"/>
  <c r="Q49" i="32"/>
  <c r="AA49" i="32" s="1"/>
  <c r="Z49" i="32"/>
  <c r="O139" i="29"/>
  <c r="G139" i="29" s="1"/>
  <c r="Q69" i="32"/>
  <c r="AA69" i="32" s="1"/>
  <c r="Z69" i="32"/>
  <c r="Q81" i="32"/>
  <c r="AA81" i="32" s="1"/>
  <c r="Z81" i="32"/>
  <c r="O25" i="29"/>
  <c r="G25" i="29" s="1"/>
  <c r="AE195" i="32"/>
  <c r="O105" i="29"/>
  <c r="G105" i="29" s="1"/>
  <c r="AF61" i="32"/>
  <c r="Z127" i="32"/>
  <c r="Q127" i="32"/>
  <c r="AA127" i="32" s="1"/>
  <c r="AB37" i="32"/>
  <c r="AD11" i="32"/>
  <c r="AD192" i="32"/>
  <c r="AD177" i="32"/>
  <c r="AD193" i="32"/>
  <c r="W41" i="32"/>
  <c r="AG41" i="32" s="1"/>
  <c r="AC41" i="32"/>
  <c r="AD26" i="32"/>
  <c r="AF189" i="32"/>
  <c r="AF67" i="32"/>
  <c r="X12" i="32"/>
  <c r="AB12" i="32"/>
  <c r="AH12" i="32" s="1"/>
  <c r="AD96" i="32"/>
  <c r="AF42" i="32"/>
  <c r="AD97" i="32"/>
  <c r="Q165" i="32"/>
  <c r="AA165" i="32" s="1"/>
  <c r="Z165" i="32"/>
  <c r="Z39" i="32"/>
  <c r="Q39" i="32"/>
  <c r="AA39" i="32" s="1"/>
  <c r="AF108" i="32"/>
  <c r="AC158" i="32"/>
  <c r="W158" i="32"/>
  <c r="AG158" i="32" s="1"/>
  <c r="O10" i="29"/>
  <c r="G10" i="29" s="1"/>
  <c r="W130" i="32"/>
  <c r="AG130" i="32" s="1"/>
  <c r="AC130" i="32"/>
  <c r="Z74" i="32"/>
  <c r="Q74" i="32"/>
  <c r="AA74" i="32" s="1"/>
  <c r="AE200" i="32"/>
  <c r="AF120" i="32"/>
  <c r="AC156" i="32"/>
  <c r="W156" i="32"/>
  <c r="AG156" i="32" s="1"/>
  <c r="AB24" i="32"/>
  <c r="AB177" i="32"/>
  <c r="W104" i="32"/>
  <c r="AG104" i="32" s="1"/>
  <c r="AC104" i="32"/>
  <c r="AF143" i="32"/>
  <c r="AD75" i="32"/>
  <c r="Z102" i="32"/>
  <c r="Q102" i="32"/>
  <c r="AA102" i="32" s="1"/>
  <c r="AD16" i="32"/>
  <c r="AB121" i="32"/>
  <c r="AB205" i="32"/>
  <c r="AD40" i="32"/>
  <c r="AE27" i="32"/>
  <c r="O20" i="29"/>
  <c r="G20" i="29" s="1"/>
  <c r="AF8" i="32"/>
  <c r="AB66" i="32"/>
  <c r="AC23" i="32"/>
  <c r="W23" i="32"/>
  <c r="AG23" i="32" s="1"/>
  <c r="AD137" i="32"/>
  <c r="AB111" i="32"/>
  <c r="AE187" i="32"/>
  <c r="AD17" i="32"/>
  <c r="AB149" i="32"/>
  <c r="AH149" i="32" s="1"/>
  <c r="X149" i="32"/>
  <c r="O26" i="29"/>
  <c r="G26" i="29" s="1"/>
  <c r="Q181" i="32"/>
  <c r="AA181" i="32" s="1"/>
  <c r="Z181" i="32"/>
  <c r="AB15" i="32"/>
  <c r="Q166" i="32"/>
  <c r="AA166" i="32" s="1"/>
  <c r="Z166" i="32"/>
  <c r="AB154" i="32"/>
  <c r="O114" i="29"/>
  <c r="G114" i="29" s="1"/>
  <c r="AB82" i="32"/>
  <c r="AE99" i="32"/>
  <c r="AE178" i="32"/>
  <c r="AE24" i="32"/>
  <c r="AE177" i="32"/>
  <c r="O185" i="29"/>
  <c r="G185" i="29" s="1"/>
  <c r="Z33" i="32"/>
  <c r="Q33" i="32"/>
  <c r="AA33" i="32" s="1"/>
  <c r="AE93" i="32"/>
  <c r="AE144" i="32"/>
  <c r="AE107" i="32"/>
  <c r="AD188" i="32"/>
  <c r="O149" i="29"/>
  <c r="G149" i="29" s="1"/>
  <c r="AE22" i="32"/>
  <c r="O59" i="29"/>
  <c r="G59" i="29" s="1"/>
  <c r="AD74" i="32"/>
  <c r="O90" i="29"/>
  <c r="G90" i="29" s="1"/>
  <c r="AD199" i="32"/>
  <c r="AE111" i="32"/>
  <c r="Q48" i="32"/>
  <c r="AA48" i="32" s="1"/>
  <c r="Z48" i="32"/>
  <c r="AC141" i="32"/>
  <c r="W141" i="32"/>
  <c r="AG141" i="32" s="1"/>
  <c r="AF95" i="32"/>
  <c r="O81" i="29"/>
  <c r="G81" i="29" s="1"/>
  <c r="AD62" i="32"/>
  <c r="AB112" i="32"/>
  <c r="W80" i="32"/>
  <c r="AG80" i="32" s="1"/>
  <c r="AC80" i="32"/>
  <c r="AF37" i="32"/>
  <c r="AD82" i="32"/>
  <c r="Z72" i="32"/>
  <c r="Q72" i="32"/>
  <c r="AA72" i="32" s="1"/>
  <c r="AB144" i="32"/>
  <c r="AH144" i="32" s="1"/>
  <c r="X144" i="32"/>
  <c r="AC106" i="32"/>
  <c r="W106" i="32"/>
  <c r="AG106" i="32" s="1"/>
  <c r="O29" i="29"/>
  <c r="G29" i="29" s="1"/>
  <c r="AF88" i="32"/>
  <c r="AE47" i="32"/>
  <c r="AB84" i="32"/>
  <c r="AF35" i="32"/>
  <c r="AE194" i="32"/>
  <c r="AD89" i="32"/>
  <c r="AD198" i="32"/>
  <c r="AB75" i="32"/>
  <c r="O67" i="29"/>
  <c r="G67" i="29" s="1"/>
  <c r="AE142" i="32"/>
  <c r="AB132" i="32"/>
  <c r="AB74" i="32"/>
  <c r="AF102" i="32"/>
  <c r="AD100" i="32"/>
  <c r="W167" i="32"/>
  <c r="AG167" i="32" s="1"/>
  <c r="AC167" i="32"/>
  <c r="O120" i="29"/>
  <c r="G120" i="29" s="1"/>
  <c r="AF14" i="32"/>
  <c r="W93" i="32"/>
  <c r="AG93" i="32" s="1"/>
  <c r="AC93" i="32"/>
  <c r="AE182" i="32"/>
  <c r="AF59" i="32"/>
  <c r="Y41" i="32"/>
  <c r="Z41" i="32"/>
  <c r="Q41" i="32"/>
  <c r="AA41" i="32" s="1"/>
  <c r="AD162" i="32"/>
  <c r="AF101" i="32"/>
  <c r="O174" i="29"/>
  <c r="G174" i="29" s="1"/>
  <c r="AE121" i="32"/>
  <c r="AC205" i="32"/>
  <c r="W205" i="32"/>
  <c r="AG205" i="32" s="1"/>
  <c r="O6" i="29"/>
  <c r="G6" i="29" s="1"/>
  <c r="X139" i="32"/>
  <c r="AB139" i="32"/>
  <c r="AH139" i="32" s="1"/>
  <c r="W124" i="32"/>
  <c r="AG124" i="32" s="1"/>
  <c r="AC124" i="32"/>
  <c r="AF41" i="32"/>
  <c r="AF127" i="32"/>
  <c r="AE198" i="32"/>
  <c r="AB191" i="32"/>
  <c r="AE72" i="32"/>
  <c r="AE181" i="32"/>
  <c r="AF147" i="32"/>
  <c r="AC98" i="32"/>
  <c r="W98" i="32"/>
  <c r="AG98" i="32" s="1"/>
  <c r="Z94" i="32"/>
  <c r="Q94" i="32"/>
  <c r="AA94" i="32" s="1"/>
  <c r="W174" i="32"/>
  <c r="AG174" i="32" s="1"/>
  <c r="AC174" i="32"/>
  <c r="AC196" i="32"/>
  <c r="W196" i="32"/>
  <c r="AG196" i="32" s="1"/>
  <c r="O159" i="29"/>
  <c r="G159" i="29" s="1"/>
  <c r="AE94" i="32"/>
  <c r="Z202" i="32"/>
  <c r="Q202" i="32"/>
  <c r="AA202" i="32" s="1"/>
  <c r="X174" i="32"/>
  <c r="AB174" i="32"/>
  <c r="AF186" i="32"/>
  <c r="AD6" i="32"/>
  <c r="W6" i="32"/>
  <c r="W38" i="32"/>
  <c r="AG38" i="32" s="1"/>
  <c r="AC38" i="32"/>
  <c r="O72" i="29"/>
  <c r="G72" i="29" s="1"/>
  <c r="O63" i="29"/>
  <c r="G63" i="29" s="1"/>
  <c r="AB30" i="32"/>
  <c r="O189" i="29"/>
  <c r="G189" i="29" s="1"/>
  <c r="AF192" i="32"/>
  <c r="Z140" i="32"/>
  <c r="Q140" i="32"/>
  <c r="AA140" i="32" s="1"/>
  <c r="AE138" i="32"/>
  <c r="AD108" i="32"/>
  <c r="AD99" i="32"/>
  <c r="AF17" i="32"/>
  <c r="Q201" i="32"/>
  <c r="AA201" i="32" s="1"/>
  <c r="Z201" i="32"/>
  <c r="O170" i="29"/>
  <c r="G170" i="29" s="1"/>
  <c r="AF47" i="32"/>
  <c r="Q117" i="32"/>
  <c r="AA117" i="32" s="1"/>
  <c r="Z117" i="32"/>
  <c r="AB58" i="32"/>
  <c r="AB92" i="32"/>
  <c r="AD67" i="32"/>
  <c r="AF56" i="32"/>
  <c r="AB202" i="32"/>
  <c r="AD179" i="32"/>
  <c r="AB103" i="32"/>
  <c r="AE110" i="32"/>
  <c r="AF159" i="32"/>
  <c r="O66" i="29"/>
  <c r="G66" i="29" s="1"/>
  <c r="AE89" i="32"/>
  <c r="AD42" i="32"/>
  <c r="AD180" i="32"/>
  <c r="Q30" i="32"/>
  <c r="AA30" i="32" s="1"/>
  <c r="Z30" i="32"/>
  <c r="AF182" i="32"/>
  <c r="Z138" i="32"/>
  <c r="Q138" i="32"/>
  <c r="AA138" i="32" s="1"/>
  <c r="AF77" i="32"/>
  <c r="AE16" i="32"/>
  <c r="AB182" i="32"/>
  <c r="AD28" i="32"/>
  <c r="O78" i="29"/>
  <c r="G78" i="29" s="1"/>
  <c r="Z11" i="32"/>
  <c r="Q11" i="32"/>
  <c r="AA11" i="32" s="1"/>
  <c r="AE17" i="32"/>
  <c r="AD58" i="32"/>
  <c r="AF80" i="32"/>
  <c r="O200" i="29"/>
  <c r="G200" i="29" s="1"/>
  <c r="AB67" i="32"/>
  <c r="AD147" i="32"/>
  <c r="AE12" i="32"/>
  <c r="AE175" i="32"/>
  <c r="AF156" i="32"/>
  <c r="AC204" i="32"/>
  <c r="W204" i="32"/>
  <c r="AG204" i="32" s="1"/>
  <c r="O176" i="29"/>
  <c r="G176" i="29" s="1"/>
  <c r="W122" i="32"/>
  <c r="AG122" i="32" s="1"/>
  <c r="AC122" i="32"/>
  <c r="Q43" i="32"/>
  <c r="AA43" i="32" s="1"/>
  <c r="Z43" i="32"/>
  <c r="AF36" i="32"/>
  <c r="AD23" i="32"/>
  <c r="O8" i="29"/>
  <c r="G8" i="29" s="1"/>
  <c r="AE90" i="32"/>
  <c r="AC72" i="32"/>
  <c r="W72" i="32"/>
  <c r="AG72" i="32" s="1"/>
  <c r="AE159" i="32"/>
  <c r="AE84" i="32"/>
  <c r="AD197" i="32"/>
  <c r="AC108" i="32"/>
  <c r="W108" i="32"/>
  <c r="AG108" i="32" s="1"/>
  <c r="AE13" i="32"/>
  <c r="Z89" i="32"/>
  <c r="Q89" i="32"/>
  <c r="AA89" i="32" s="1"/>
  <c r="O39" i="29"/>
  <c r="G39" i="29" s="1"/>
  <c r="Q97" i="32"/>
  <c r="AA97" i="32" s="1"/>
  <c r="Z97" i="32"/>
  <c r="AD146" i="32"/>
  <c r="X113" i="32"/>
  <c r="AB113" i="32"/>
  <c r="AH113" i="32" s="1"/>
  <c r="Z93" i="32"/>
  <c r="Q93" i="32"/>
  <c r="AA93" i="32" s="1"/>
  <c r="Y93" i="32"/>
  <c r="AF173" i="32"/>
  <c r="Q179" i="32"/>
  <c r="AA179" i="32" s="1"/>
  <c r="Z179" i="32"/>
  <c r="AF121" i="32"/>
  <c r="AF100" i="32"/>
  <c r="Q20" i="32"/>
  <c r="AA20" i="32" s="1"/>
  <c r="Z20" i="32"/>
  <c r="O188" i="29"/>
  <c r="G188" i="29" s="1"/>
  <c r="O61" i="29"/>
  <c r="G61" i="29" s="1"/>
  <c r="O53" i="29"/>
  <c r="G53" i="29" s="1"/>
  <c r="AF15" i="32"/>
  <c r="Z171" i="32"/>
  <c r="Q171" i="32"/>
  <c r="AA171" i="32" s="1"/>
  <c r="AB18" i="32"/>
  <c r="AE163" i="32"/>
  <c r="AF133" i="32"/>
  <c r="AF197" i="32"/>
  <c r="Z198" i="32"/>
  <c r="Q198" i="32"/>
  <c r="AA198" i="32" s="1"/>
  <c r="AC37" i="32"/>
  <c r="W37" i="32"/>
  <c r="AG37" i="32" s="1"/>
  <c r="O160" i="29"/>
  <c r="G160" i="29" s="1"/>
  <c r="AF31" i="32"/>
  <c r="AB166" i="32"/>
  <c r="O86" i="29"/>
  <c r="G86" i="29" s="1"/>
  <c r="AD107" i="32"/>
  <c r="AD184" i="32"/>
  <c r="AC7" i="32"/>
  <c r="W7" i="32"/>
  <c r="AG7" i="32" s="1"/>
  <c r="AF150" i="32"/>
  <c r="AF68" i="32"/>
  <c r="AF110" i="32"/>
  <c r="AB72" i="32"/>
  <c r="AH72" i="32" s="1"/>
  <c r="X72" i="32"/>
  <c r="AB100" i="32"/>
  <c r="AD121" i="32"/>
  <c r="AE30" i="32"/>
  <c r="AE122" i="32"/>
  <c r="AB198" i="32"/>
  <c r="AC86" i="32"/>
  <c r="W86" i="32"/>
  <c r="AG86" i="32" s="1"/>
  <c r="X125" i="32"/>
  <c r="AB125" i="32"/>
  <c r="AH125" i="32" s="1"/>
  <c r="AC78" i="32"/>
  <c r="W78" i="32"/>
  <c r="AG78" i="32" s="1"/>
  <c r="AF65" i="32"/>
  <c r="AF91" i="32"/>
  <c r="AF148" i="32"/>
  <c r="AC57" i="32"/>
  <c r="W57" i="32"/>
  <c r="AG57" i="32" s="1"/>
  <c r="AB204" i="32"/>
  <c r="AH204" i="32" s="1"/>
  <c r="X204" i="32"/>
  <c r="AE96" i="32"/>
  <c r="W105" i="32"/>
  <c r="AG105" i="32" s="1"/>
  <c r="AC105" i="32"/>
  <c r="AD138" i="32"/>
  <c r="AB155" i="32"/>
  <c r="Q7" i="32"/>
  <c r="Z7" i="32"/>
  <c r="Z91" i="32"/>
  <c r="Q91" i="32"/>
  <c r="AA91" i="32" s="1"/>
  <c r="AD160" i="32"/>
  <c r="AF158" i="32"/>
  <c r="O182" i="29"/>
  <c r="G182" i="29" s="1"/>
  <c r="AB17" i="32"/>
  <c r="AB135" i="32"/>
  <c r="AF160" i="32"/>
  <c r="AE55" i="32"/>
  <c r="O192" i="29"/>
  <c r="G192" i="29" s="1"/>
  <c r="AE166" i="32"/>
  <c r="AE103" i="32"/>
  <c r="AD101" i="32"/>
  <c r="AE188" i="32"/>
  <c r="AF124" i="32"/>
  <c r="AB141" i="32"/>
  <c r="AH141" i="32" s="1"/>
  <c r="X141" i="32"/>
  <c r="AC172" i="32"/>
  <c r="W172" i="32"/>
  <c r="AG172" i="32" s="1"/>
  <c r="AE117" i="32"/>
  <c r="AC148" i="32"/>
  <c r="W148" i="32"/>
  <c r="AG148" i="32" s="1"/>
  <c r="AF66" i="32"/>
  <c r="AE139" i="32"/>
  <c r="O131" i="29"/>
  <c r="G131" i="29" s="1"/>
  <c r="AC52" i="32"/>
  <c r="W52" i="32"/>
  <c r="AG52" i="32" s="1"/>
  <c r="AB35" i="32"/>
  <c r="AD143" i="32"/>
  <c r="O203" i="29"/>
  <c r="G203" i="29" s="1"/>
  <c r="AF174" i="32"/>
  <c r="AE50" i="32"/>
  <c r="AB137" i="32"/>
  <c r="Z90" i="32"/>
  <c r="Q90" i="32"/>
  <c r="AA90" i="32" s="1"/>
  <c r="W45" i="32"/>
  <c r="AG45" i="32" s="1"/>
  <c r="AC45" i="32"/>
  <c r="O7" i="29"/>
  <c r="G7" i="29" s="1"/>
  <c r="AE15" i="32"/>
  <c r="AC171" i="32"/>
  <c r="W171" i="32"/>
  <c r="AG171" i="32" s="1"/>
  <c r="AB43" i="32"/>
  <c r="O178" i="29"/>
  <c r="G178" i="29" s="1"/>
  <c r="AE179" i="32"/>
  <c r="AF176" i="32"/>
  <c r="O206" i="29"/>
  <c r="G206" i="29" s="1"/>
  <c r="AE114" i="32"/>
  <c r="AB22" i="32"/>
  <c r="AE104" i="32"/>
  <c r="Z195" i="32"/>
  <c r="Q195" i="32"/>
  <c r="AA195" i="32" s="1"/>
  <c r="AF71" i="32"/>
  <c r="O113" i="29"/>
  <c r="G113" i="29" s="1"/>
  <c r="AD38" i="32"/>
  <c r="O9" i="29"/>
  <c r="G9" i="29" s="1"/>
  <c r="AF90" i="32"/>
  <c r="AF128" i="32"/>
  <c r="AD181" i="32"/>
  <c r="O158" i="29"/>
  <c r="G158" i="29" s="1"/>
  <c r="W184" i="32"/>
  <c r="AG184" i="32" s="1"/>
  <c r="AC184" i="32"/>
  <c r="AE127" i="32"/>
  <c r="AD85" i="32"/>
  <c r="AF63" i="32"/>
  <c r="O156" i="29"/>
  <c r="G156" i="29" s="1"/>
  <c r="AE145" i="32"/>
  <c r="AD35" i="32"/>
  <c r="O191" i="29"/>
  <c r="G191" i="29" s="1"/>
  <c r="AE202" i="32"/>
  <c r="AC176" i="32"/>
  <c r="W176" i="32"/>
  <c r="AG176" i="32" s="1"/>
  <c r="AF167" i="32"/>
  <c r="AB188" i="32"/>
  <c r="AB199" i="32"/>
  <c r="AF196" i="32"/>
  <c r="Q77" i="32"/>
  <c r="AA77" i="32" s="1"/>
  <c r="Z77" i="32"/>
  <c r="AD128" i="32"/>
  <c r="O46" i="29"/>
  <c r="G46" i="29" s="1"/>
  <c r="AD203" i="32"/>
  <c r="W161" i="32"/>
  <c r="AG161" i="32" s="1"/>
  <c r="AC161" i="32"/>
  <c r="AC193" i="32"/>
  <c r="W193" i="32"/>
  <c r="AG193" i="32" s="1"/>
  <c r="AE164" i="32"/>
  <c r="AB143" i="32"/>
  <c r="AD9" i="32"/>
  <c r="AE161" i="32"/>
  <c r="O125" i="29"/>
  <c r="G125" i="29" s="1"/>
  <c r="AB87" i="32"/>
  <c r="AD126" i="32"/>
  <c r="Y119" i="32"/>
  <c r="Z119" i="32"/>
  <c r="Q119" i="32"/>
  <c r="AA119" i="32" s="1"/>
  <c r="O180" i="29"/>
  <c r="G180" i="29" s="1"/>
  <c r="AE154" i="32"/>
  <c r="AD189" i="32"/>
  <c r="AF161" i="32"/>
  <c r="AE67" i="32"/>
  <c r="Q146" i="32"/>
  <c r="AA146" i="32" s="1"/>
  <c r="Z146" i="32"/>
  <c r="O19" i="29"/>
  <c r="G19" i="29" s="1"/>
  <c r="Z46" i="32"/>
  <c r="Q46" i="32"/>
  <c r="AA46" i="32" s="1"/>
  <c r="AB45" i="32"/>
  <c r="AH45" i="32" s="1"/>
  <c r="X45" i="32"/>
  <c r="AE77" i="32"/>
  <c r="AC53" i="32"/>
  <c r="W53" i="32"/>
  <c r="AG53" i="32" s="1"/>
  <c r="O83" i="29"/>
  <c r="G83" i="29" s="1"/>
  <c r="O122" i="29"/>
  <c r="G122" i="29" s="1"/>
  <c r="Z16" i="32"/>
  <c r="Q16" i="32"/>
  <c r="AA16" i="32" s="1"/>
  <c r="AE46" i="32"/>
  <c r="Q57" i="32"/>
  <c r="AA57" i="32" s="1"/>
  <c r="Z57" i="32"/>
  <c r="Y57" i="32"/>
  <c r="AF105" i="32"/>
  <c r="AE113" i="32"/>
  <c r="AE58" i="32"/>
  <c r="AB32" i="32"/>
  <c r="AB142" i="32"/>
  <c r="Q36" i="32"/>
  <c r="AA36" i="32" s="1"/>
  <c r="Z36" i="32"/>
  <c r="AC140" i="32"/>
  <c r="W140" i="32"/>
  <c r="AG140" i="32" s="1"/>
  <c r="AF135" i="32"/>
  <c r="Z8" i="32"/>
  <c r="Q8" i="32"/>
  <c r="AA8" i="32" s="1"/>
  <c r="O204" i="29"/>
  <c r="G204" i="29" s="1"/>
  <c r="Q32" i="32"/>
  <c r="AA32" i="32" s="1"/>
  <c r="Z32" i="32"/>
  <c r="O24" i="29"/>
  <c r="G24" i="29" s="1"/>
  <c r="Q129" i="32"/>
  <c r="AA129" i="32" s="1"/>
  <c r="Z129" i="32"/>
  <c r="O43" i="29"/>
  <c r="G43" i="29" s="1"/>
  <c r="AD111" i="32"/>
  <c r="Q135" i="32"/>
  <c r="AA135" i="32" s="1"/>
  <c r="Z135" i="32"/>
  <c r="O115" i="29"/>
  <c r="G115" i="29" s="1"/>
  <c r="AE82" i="32"/>
  <c r="Z50" i="32"/>
  <c r="Q50" i="32"/>
  <c r="AA50" i="32" s="1"/>
  <c r="Z17" i="32"/>
  <c r="Q17" i="32"/>
  <c r="AA17" i="32" s="1"/>
  <c r="W96" i="32"/>
  <c r="AG96" i="32" s="1"/>
  <c r="AH96" i="32" s="1"/>
  <c r="AC96" i="32"/>
  <c r="AD195" i="32"/>
  <c r="O111" i="29"/>
  <c r="G111" i="29" s="1"/>
  <c r="AE148" i="32"/>
  <c r="W83" i="32"/>
  <c r="AG83" i="32" s="1"/>
  <c r="AC83" i="32"/>
  <c r="AF106" i="32"/>
  <c r="AF175" i="32"/>
  <c r="AB194" i="32"/>
  <c r="AF43" i="32"/>
  <c r="W56" i="32"/>
  <c r="AG56" i="32" s="1"/>
  <c r="AC56" i="32"/>
  <c r="Z15" i="32"/>
  <c r="Q15" i="32"/>
  <c r="AA15" i="32" s="1"/>
  <c r="Z101" i="32"/>
  <c r="Q101" i="32"/>
  <c r="AA101" i="32" s="1"/>
  <c r="O60" i="29"/>
  <c r="G60" i="29" s="1"/>
  <c r="Q13" i="32"/>
  <c r="AA13" i="32" s="1"/>
  <c r="Z13" i="32"/>
  <c r="AE170" i="32"/>
  <c r="Z142" i="32"/>
  <c r="Q142" i="32"/>
  <c r="AA142" i="32" s="1"/>
  <c r="AE40" i="32"/>
  <c r="W121" i="32"/>
  <c r="AG121" i="32" s="1"/>
  <c r="AC121" i="32"/>
  <c r="AF107" i="32"/>
  <c r="AE102" i="32"/>
  <c r="O5" i="29"/>
  <c r="G5" i="29" s="1"/>
  <c r="AE35" i="32"/>
  <c r="AD167" i="32"/>
  <c r="AB25" i="32"/>
  <c r="AE49" i="32"/>
  <c r="AE61" i="32"/>
  <c r="AC99" i="32"/>
  <c r="W99" i="32"/>
  <c r="AG99" i="32" s="1"/>
  <c r="Z190" i="32"/>
  <c r="Q190" i="32"/>
  <c r="AA190" i="32" s="1"/>
  <c r="AC61" i="32"/>
  <c r="W61" i="32"/>
  <c r="AG61" i="32" s="1"/>
  <c r="AF118" i="32"/>
  <c r="AE118" i="32"/>
  <c r="O117" i="29"/>
  <c r="G117" i="29" s="1"/>
  <c r="Q108" i="32"/>
  <c r="AA108" i="32" s="1"/>
  <c r="Y108" i="32"/>
  <c r="Z108" i="32"/>
  <c r="AE169" i="32"/>
  <c r="W60" i="32"/>
  <c r="AG60" i="32" s="1"/>
  <c r="AC60" i="32"/>
  <c r="AF113" i="32"/>
  <c r="Q121" i="32"/>
  <c r="AA121" i="32" s="1"/>
  <c r="Z121" i="32"/>
  <c r="Y121" i="32"/>
  <c r="W173" i="32"/>
  <c r="AG173" i="32" s="1"/>
  <c r="AC173" i="32"/>
  <c r="Z109" i="32"/>
  <c r="Q109" i="32"/>
  <c r="AA109" i="32" s="1"/>
  <c r="O123" i="29"/>
  <c r="G123" i="29" s="1"/>
  <c r="O88" i="29"/>
  <c r="G88" i="29" s="1"/>
  <c r="AB126" i="32"/>
  <c r="O142" i="29"/>
  <c r="G142" i="29" s="1"/>
  <c r="W143" i="32"/>
  <c r="AG143" i="32" s="1"/>
  <c r="AC143" i="32"/>
  <c r="AE189" i="32"/>
  <c r="AE172" i="32"/>
  <c r="AE85" i="32"/>
  <c r="W129" i="32"/>
  <c r="AG129" i="32" s="1"/>
  <c r="AC129" i="32"/>
  <c r="AE51" i="32"/>
  <c r="Q18" i="32"/>
  <c r="AA18" i="32" s="1"/>
  <c r="Z18" i="32"/>
  <c r="AD196" i="32"/>
  <c r="AE128" i="32"/>
  <c r="AE11" i="32"/>
  <c r="O15" i="29"/>
  <c r="G15" i="29" s="1"/>
  <c r="O95" i="29"/>
  <c r="G95" i="29" s="1"/>
  <c r="AC73" i="32"/>
  <c r="W73" i="32"/>
  <c r="AG73" i="32" s="1"/>
  <c r="O162" i="29"/>
  <c r="G162" i="29" s="1"/>
  <c r="AD158" i="32"/>
  <c r="AC100" i="32"/>
  <c r="W100" i="32"/>
  <c r="AG100" i="32" s="1"/>
  <c r="AB131" i="32"/>
  <c r="W163" i="32"/>
  <c r="AG163" i="32" s="1"/>
  <c r="AC163" i="32"/>
  <c r="AB42" i="32"/>
  <c r="AE196" i="32"/>
  <c r="AB127" i="32"/>
  <c r="AB201" i="32"/>
  <c r="AF46" i="32"/>
  <c r="AC20" i="32"/>
  <c r="W20" i="32"/>
  <c r="AG20" i="32" s="1"/>
  <c r="AC164" i="32"/>
  <c r="W164" i="32"/>
  <c r="AG164" i="32" s="1"/>
  <c r="AD91" i="32"/>
  <c r="AE151" i="32"/>
  <c r="O161" i="29"/>
  <c r="G161" i="29" s="1"/>
  <c r="AD45" i="32"/>
  <c r="AF25" i="32"/>
  <c r="AB23" i="32"/>
  <c r="AH23" i="32" s="1"/>
  <c r="X23" i="32"/>
  <c r="AE80" i="32"/>
  <c r="AC9" i="32"/>
  <c r="W9" i="32"/>
  <c r="AG9" i="32" s="1"/>
  <c r="AE137" i="32"/>
  <c r="AE29" i="32"/>
  <c r="AD61" i="32"/>
  <c r="AD157" i="32"/>
  <c r="O110" i="29"/>
  <c r="G110" i="29" s="1"/>
  <c r="Q169" i="32"/>
  <c r="AA169" i="32" s="1"/>
  <c r="Z169" i="32"/>
  <c r="AE205" i="32"/>
  <c r="AB88" i="32"/>
  <c r="AD46" i="32"/>
  <c r="AD80" i="32"/>
  <c r="AC24" i="32"/>
  <c r="W24" i="32"/>
  <c r="AG24" i="32" s="1"/>
  <c r="AE185" i="32"/>
  <c r="AE65" i="32"/>
  <c r="Q120" i="32"/>
  <c r="AA120" i="32" s="1"/>
  <c r="Z120" i="32"/>
  <c r="AD69" i="32"/>
  <c r="O184" i="29"/>
  <c r="G184" i="29" s="1"/>
  <c r="AD87" i="32"/>
  <c r="AB160" i="32"/>
  <c r="AB105" i="32"/>
  <c r="AH105" i="32" s="1"/>
  <c r="X105" i="32"/>
  <c r="AD55" i="32"/>
  <c r="AB48" i="32"/>
  <c r="AE158" i="32"/>
  <c r="AC191" i="32"/>
  <c r="W191" i="32"/>
  <c r="AG191" i="32" s="1"/>
  <c r="AH191" i="32" s="1"/>
  <c r="AE68" i="32"/>
  <c r="AD140" i="32"/>
  <c r="O11" i="29"/>
  <c r="G11" i="29" s="1"/>
  <c r="O51" i="29"/>
  <c r="G51" i="29" s="1"/>
  <c r="AB14" i="32"/>
  <c r="Z10" i="32"/>
  <c r="Q10" i="32"/>
  <c r="AA10" i="32" s="1"/>
  <c r="AF57" i="32"/>
  <c r="Z76" i="32"/>
  <c r="Q76" i="32"/>
  <c r="AA76" i="32" s="1"/>
  <c r="AD77" i="32"/>
  <c r="AD190" i="32"/>
  <c r="X104" i="32"/>
  <c r="AB104" i="32"/>
  <c r="AH104" i="32" s="1"/>
  <c r="O193" i="29"/>
  <c r="G193" i="29" s="1"/>
  <c r="AC66" i="32"/>
  <c r="W66" i="32"/>
  <c r="AG66" i="32" s="1"/>
  <c r="AH66" i="32" s="1"/>
  <c r="O56" i="29"/>
  <c r="G56" i="29" s="1"/>
  <c r="O84" i="29"/>
  <c r="G84" i="29" s="1"/>
  <c r="AD173" i="32"/>
  <c r="AF166" i="32"/>
  <c r="AD24" i="32"/>
  <c r="Q148" i="32"/>
  <c r="AA148" i="32" s="1"/>
  <c r="Z148" i="32"/>
  <c r="Y148" i="32"/>
  <c r="AB34" i="32"/>
  <c r="AF153" i="32"/>
  <c r="AB49" i="32"/>
  <c r="AD169" i="32"/>
  <c r="AE132" i="32"/>
  <c r="AD110" i="32"/>
  <c r="W10" i="32"/>
  <c r="AG10" i="32" s="1"/>
  <c r="AC10" i="32"/>
  <c r="AC138" i="32"/>
  <c r="W138" i="32"/>
  <c r="AG138" i="32" s="1"/>
  <c r="AD21" i="32"/>
  <c r="W29" i="32"/>
  <c r="AG29" i="32" s="1"/>
  <c r="AC29" i="32"/>
  <c r="AC197" i="32"/>
  <c r="W197" i="32"/>
  <c r="AG197" i="32" s="1"/>
  <c r="AF75" i="32"/>
  <c r="AE44" i="32"/>
  <c r="O80" i="29"/>
  <c r="G80" i="29" s="1"/>
  <c r="AD151" i="32"/>
  <c r="X193" i="32"/>
  <c r="AB193" i="32"/>
  <c r="AH193" i="32" s="1"/>
  <c r="AB162" i="32"/>
  <c r="AE36" i="32"/>
  <c r="AF51" i="32"/>
  <c r="AF125" i="32"/>
  <c r="Z125" i="32"/>
  <c r="Q125" i="32"/>
  <c r="AA125" i="32" s="1"/>
  <c r="Y125" i="32"/>
  <c r="AF48" i="32"/>
  <c r="AF198" i="32"/>
  <c r="AB7" i="32"/>
  <c r="AH7" i="32" s="1"/>
  <c r="X7" i="32"/>
  <c r="AD29" i="32"/>
  <c r="Z176" i="32"/>
  <c r="Y176" i="32"/>
  <c r="Q176" i="32"/>
  <c r="AA176" i="32" s="1"/>
  <c r="Q22" i="32"/>
  <c r="AA22" i="32" s="1"/>
  <c r="Z22" i="32"/>
  <c r="W160" i="32"/>
  <c r="AG160" i="32" s="1"/>
  <c r="AC160" i="32"/>
  <c r="AB16" i="32"/>
  <c r="AE136" i="32"/>
  <c r="W74" i="32"/>
  <c r="AG74" i="32" s="1"/>
  <c r="AC74" i="32"/>
  <c r="Y204" i="32"/>
  <c r="Z204" i="32"/>
  <c r="Q204" i="32"/>
  <c r="AA204" i="32" s="1"/>
  <c r="AF157" i="32"/>
  <c r="AC36" i="32"/>
  <c r="W36" i="32"/>
  <c r="AG36" i="32" s="1"/>
  <c r="O48" i="29"/>
  <c r="G48" i="29" s="1"/>
  <c r="AD154" i="32"/>
  <c r="AC35" i="32"/>
  <c r="W35" i="32"/>
  <c r="AG35" i="32" s="1"/>
  <c r="AD150" i="32"/>
  <c r="AD34" i="32"/>
  <c r="O181" i="29"/>
  <c r="G181" i="29" s="1"/>
  <c r="AB134" i="32"/>
  <c r="AB10" i="32"/>
  <c r="X10" i="32"/>
  <c r="AE157" i="32"/>
  <c r="AC146" i="32"/>
  <c r="W146" i="32"/>
  <c r="AG146" i="32" s="1"/>
  <c r="AD20" i="32"/>
  <c r="W28" i="32"/>
  <c r="AG28" i="32" s="1"/>
  <c r="AC28" i="32"/>
  <c r="AE21" i="32"/>
  <c r="AE79" i="32"/>
  <c r="AE76" i="32"/>
  <c r="AC48" i="32"/>
  <c r="W48" i="32"/>
  <c r="AG48" i="32" s="1"/>
  <c r="AF116" i="32"/>
  <c r="O22" i="29"/>
  <c r="G22" i="29" s="1"/>
  <c r="Q115" i="32"/>
  <c r="AA115" i="32" s="1"/>
  <c r="Z115" i="32"/>
  <c r="AD165" i="32"/>
  <c r="AE34" i="32"/>
  <c r="Y143" i="32"/>
  <c r="Q143" i="32"/>
  <c r="AA143" i="32" s="1"/>
  <c r="Z143" i="32"/>
  <c r="AF194" i="32"/>
  <c r="O70" i="29"/>
  <c r="G70" i="29" s="1"/>
  <c r="AD118" i="32"/>
  <c r="AB69" i="32"/>
  <c r="AD206" i="32"/>
  <c r="O119" i="29"/>
  <c r="G119" i="29" s="1"/>
  <c r="Q83" i="32"/>
  <c r="AA83" i="32" s="1"/>
  <c r="Z83" i="32"/>
  <c r="Y83" i="32"/>
  <c r="AF206" i="32"/>
  <c r="AD168" i="32"/>
  <c r="AE123" i="32"/>
  <c r="O198" i="29"/>
  <c r="G198" i="29" s="1"/>
  <c r="O76" i="29"/>
  <c r="G76" i="29" s="1"/>
  <c r="AE75" i="32"/>
  <c r="AD201" i="32"/>
  <c r="AB63" i="32"/>
  <c r="AD135" i="32"/>
  <c r="Q194" i="32"/>
  <c r="AA194" i="32" s="1"/>
  <c r="Z194" i="32"/>
  <c r="Z55" i="32"/>
  <c r="Q55" i="32"/>
  <c r="AA55" i="32" s="1"/>
  <c r="AB175" i="32"/>
  <c r="Q88" i="32"/>
  <c r="AA88" i="32" s="1"/>
  <c r="Z88" i="32"/>
  <c r="AD79" i="32"/>
  <c r="AB140" i="32"/>
  <c r="AH140" i="32" s="1"/>
  <c r="X140" i="32"/>
  <c r="Z105" i="32"/>
  <c r="Y105" i="32"/>
  <c r="Q105" i="32"/>
  <c r="AA105" i="32" s="1"/>
  <c r="W192" i="32"/>
  <c r="AG192" i="32" s="1"/>
  <c r="AC192" i="32"/>
  <c r="AE186" i="32"/>
  <c r="O143" i="29"/>
  <c r="G143" i="29" s="1"/>
  <c r="AF109" i="32"/>
  <c r="AB57" i="32"/>
  <c r="AH57" i="32" s="1"/>
  <c r="X57" i="32"/>
  <c r="AE125" i="32"/>
  <c r="AB169" i="32"/>
  <c r="W63" i="32"/>
  <c r="AG63" i="32" s="1"/>
  <c r="AC63" i="32"/>
  <c r="AF85" i="32"/>
  <c r="AC33" i="32"/>
  <c r="W33" i="32"/>
  <c r="AG33" i="32" s="1"/>
  <c r="X36" i="32"/>
  <c r="AB36" i="32"/>
  <c r="AH36" i="32" s="1"/>
  <c r="AF179" i="32"/>
  <c r="O21" i="29"/>
  <c r="G21" i="29" s="1"/>
  <c r="AF78" i="32"/>
  <c r="AC117" i="32"/>
  <c r="W117" i="32"/>
  <c r="AG117" i="32" s="1"/>
  <c r="Z137" i="32"/>
  <c r="Q137" i="32"/>
  <c r="AA137" i="32" s="1"/>
  <c r="AB101" i="32"/>
  <c r="AC132" i="32"/>
  <c r="W132" i="32"/>
  <c r="AG132" i="32" s="1"/>
  <c r="AD136" i="32"/>
  <c r="O64" i="29"/>
  <c r="G64" i="29" s="1"/>
  <c r="AF13" i="32"/>
  <c r="O18" i="29"/>
  <c r="G18" i="29" s="1"/>
  <c r="AB168" i="32"/>
  <c r="AF30" i="32"/>
  <c r="O45" i="29"/>
  <c r="G45" i="29" s="1"/>
  <c r="O116" i="29"/>
  <c r="G116" i="29" s="1"/>
  <c r="Z54" i="32"/>
  <c r="Q54" i="32"/>
  <c r="AA54" i="32" s="1"/>
  <c r="AC21" i="32"/>
  <c r="W21" i="32"/>
  <c r="AG21" i="32" s="1"/>
  <c r="AF170" i="32"/>
  <c r="O157" i="29"/>
  <c r="G157" i="29" s="1"/>
  <c r="AD172" i="32"/>
  <c r="Q82" i="32"/>
  <c r="AA82" i="32" s="1"/>
  <c r="Z82" i="32"/>
  <c r="AE26" i="32"/>
  <c r="AB8" i="32"/>
  <c r="O134" i="29"/>
  <c r="G134" i="29" s="1"/>
  <c r="AF152" i="32"/>
  <c r="Q164" i="32"/>
  <c r="AA164" i="32" s="1"/>
  <c r="Z164" i="32"/>
  <c r="Y164" i="32"/>
  <c r="AE56" i="32"/>
  <c r="AF32" i="32"/>
  <c r="W200" i="32"/>
  <c r="AG200" i="32" s="1"/>
  <c r="AC200" i="32"/>
  <c r="AF27" i="32"/>
  <c r="AE190" i="32"/>
  <c r="O42" i="29"/>
  <c r="G42" i="29" s="1"/>
  <c r="W76" i="32"/>
  <c r="AG76" i="32" s="1"/>
  <c r="AC76" i="32"/>
  <c r="O87" i="29"/>
  <c r="G87" i="29" s="1"/>
  <c r="W17" i="32"/>
  <c r="AG17" i="32" s="1"/>
  <c r="AC17" i="32"/>
  <c r="Z186" i="32"/>
  <c r="Q186" i="32"/>
  <c r="AA186" i="32" s="1"/>
  <c r="O138" i="29"/>
  <c r="G138" i="29" s="1"/>
  <c r="AF39" i="32"/>
  <c r="AB64" i="32"/>
  <c r="AF16" i="32"/>
  <c r="AC64" i="32"/>
  <c r="W64" i="32"/>
  <c r="AG64" i="32" s="1"/>
  <c r="AB85" i="32"/>
  <c r="AD88" i="32"/>
  <c r="AE57" i="32"/>
  <c r="Q131" i="32"/>
  <c r="AA131" i="32" s="1"/>
  <c r="Z131" i="32"/>
  <c r="AD63" i="32"/>
  <c r="AE38" i="32"/>
  <c r="AD152" i="32"/>
  <c r="AE135" i="32"/>
  <c r="Z123" i="32"/>
  <c r="Q123" i="32"/>
  <c r="AA123" i="32" s="1"/>
  <c r="AF154" i="32"/>
  <c r="AC58" i="32"/>
  <c r="W58" i="32"/>
  <c r="AG58" i="32" s="1"/>
  <c r="AH58" i="32" s="1"/>
  <c r="AB99" i="32"/>
  <c r="AH99" i="32" s="1"/>
  <c r="X99" i="32"/>
  <c r="AE25" i="32"/>
  <c r="O179" i="29"/>
  <c r="G179" i="29" s="1"/>
  <c r="AF10" i="32"/>
  <c r="AE130" i="32"/>
  <c r="AE131" i="32"/>
  <c r="AD51" i="32"/>
  <c r="AF184" i="32"/>
  <c r="AD123" i="32"/>
  <c r="AC187" i="32"/>
  <c r="W187" i="32"/>
  <c r="AG187" i="32" s="1"/>
  <c r="O112" i="29"/>
  <c r="G112" i="29" s="1"/>
  <c r="AF151" i="32"/>
  <c r="O175" i="29"/>
  <c r="G175" i="29" s="1"/>
  <c r="AD161" i="32"/>
  <c r="AD13" i="32"/>
  <c r="AF141" i="32"/>
  <c r="O32" i="29"/>
  <c r="G32" i="29" s="1"/>
  <c r="AB152" i="32"/>
  <c r="W109" i="32"/>
  <c r="AG109" i="32" s="1"/>
  <c r="AC109" i="32"/>
  <c r="AF49" i="32"/>
  <c r="AF22" i="32"/>
  <c r="AB130" i="32"/>
  <c r="AH130" i="32" s="1"/>
  <c r="X130" i="32"/>
  <c r="AC79" i="32"/>
  <c r="W79" i="32"/>
  <c r="AG79" i="32" s="1"/>
  <c r="AF19" i="32"/>
  <c r="Z200" i="32"/>
  <c r="Q200" i="32"/>
  <c r="AA200" i="32" s="1"/>
  <c r="Y200" i="32"/>
  <c r="AB117" i="32"/>
  <c r="AH117" i="32" s="1"/>
  <c r="X117" i="32"/>
  <c r="AD8" i="32"/>
  <c r="O30" i="29"/>
  <c r="G30" i="29" s="1"/>
  <c r="AF123" i="32"/>
  <c r="AF187" i="32"/>
  <c r="AD122" i="32"/>
  <c r="O164" i="29"/>
  <c r="G164" i="29" s="1"/>
  <c r="O92" i="29"/>
  <c r="G92" i="29" s="1"/>
  <c r="AD98" i="32"/>
  <c r="AD14" i="32"/>
  <c r="AE193" i="32"/>
  <c r="O169" i="29"/>
  <c r="G169" i="29" s="1"/>
  <c r="AF162" i="32"/>
  <c r="AD116" i="32"/>
  <c r="AB80" i="32"/>
  <c r="AH80" i="32" s="1"/>
  <c r="X80" i="32"/>
  <c r="AB60" i="32"/>
  <c r="AH60" i="32" s="1"/>
  <c r="X60" i="32"/>
  <c r="AC153" i="32"/>
  <c r="W153" i="32"/>
  <c r="AG153" i="32" s="1"/>
  <c r="AD47" i="32"/>
  <c r="AB161" i="32"/>
  <c r="AH161" i="32" s="1"/>
  <c r="X161" i="32"/>
  <c r="AB89" i="32"/>
  <c r="Y187" i="32"/>
  <c r="Q187" i="32"/>
  <c r="AA187" i="32" s="1"/>
  <c r="Z187" i="32"/>
  <c r="AB118" i="32"/>
  <c r="AC103" i="32"/>
  <c r="W103" i="32"/>
  <c r="AG103" i="32" s="1"/>
  <c r="AC70" i="32"/>
  <c r="W70" i="32"/>
  <c r="AG70" i="32" s="1"/>
  <c r="W102" i="32"/>
  <c r="AG102" i="32" s="1"/>
  <c r="AC102" i="32"/>
  <c r="AB71" i="32"/>
  <c r="AC157" i="32"/>
  <c r="W157" i="32"/>
  <c r="AG157" i="32" s="1"/>
  <c r="AE39" i="32"/>
  <c r="O13" i="29"/>
  <c r="G13" i="29" s="1"/>
  <c r="W44" i="32"/>
  <c r="AG44" i="32" s="1"/>
  <c r="AH44" i="32" s="1"/>
  <c r="AC44" i="32"/>
  <c r="AC19" i="32"/>
  <c r="W19" i="32"/>
  <c r="AG19" i="32" s="1"/>
  <c r="AD176" i="32"/>
  <c r="Y174" i="32"/>
  <c r="Q174" i="32"/>
  <c r="AA174" i="32" s="1"/>
  <c r="Z174" i="32"/>
  <c r="AE78" i="32"/>
  <c r="Z162" i="32"/>
  <c r="Q162" i="32"/>
  <c r="AA162" i="32" s="1"/>
  <c r="AE129" i="32"/>
  <c r="AD104" i="32"/>
  <c r="AD27" i="32"/>
  <c r="AD148" i="32"/>
  <c r="O99" i="29"/>
  <c r="G99" i="29" s="1"/>
  <c r="W116" i="32"/>
  <c r="AG116" i="32" s="1"/>
  <c r="AC116" i="32"/>
  <c r="Q156" i="32"/>
  <c r="AA156" i="32" s="1"/>
  <c r="Z156" i="32"/>
  <c r="Y156" i="32"/>
  <c r="AD182" i="32"/>
  <c r="AB186" i="32"/>
  <c r="W77" i="32"/>
  <c r="AG77" i="32" s="1"/>
  <c r="AC77" i="32"/>
  <c r="AD191" i="32"/>
  <c r="O165" i="29"/>
  <c r="G165" i="29" s="1"/>
  <c r="O93" i="29"/>
  <c r="G93" i="29" s="1"/>
  <c r="AD200" i="32"/>
  <c r="AD32" i="32"/>
  <c r="AF92" i="32"/>
  <c r="O132" i="29"/>
  <c r="G132" i="29" s="1"/>
  <c r="AB123" i="32"/>
  <c r="O106" i="29"/>
  <c r="G106" i="29" s="1"/>
  <c r="AE116" i="32"/>
  <c r="AE126" i="32"/>
  <c r="AE66" i="32"/>
  <c r="W89" i="32"/>
  <c r="AG89" i="32" s="1"/>
  <c r="AC89" i="32"/>
  <c r="Z68" i="32"/>
  <c r="Q68" i="32"/>
  <c r="AA68" i="32" s="1"/>
  <c r="AE83" i="32"/>
  <c r="AE87" i="32"/>
  <c r="O31" i="29"/>
  <c r="G31" i="29" s="1"/>
  <c r="AC87" i="32"/>
  <c r="W87" i="32"/>
  <c r="AG87" i="32" s="1"/>
  <c r="AD84" i="32"/>
  <c r="AB20" i="32"/>
  <c r="AH20" i="32" s="1"/>
  <c r="X20" i="32"/>
  <c r="AF131" i="32"/>
  <c r="AC51" i="32"/>
  <c r="W51" i="32"/>
  <c r="AG51" i="32" s="1"/>
  <c r="AC115" i="32"/>
  <c r="W115" i="32"/>
  <c r="AG115" i="32" s="1"/>
  <c r="W54" i="32"/>
  <c r="AG54" i="32" s="1"/>
  <c r="AC54" i="32"/>
  <c r="W39" i="32"/>
  <c r="AG39" i="32" s="1"/>
  <c r="AC39" i="32"/>
  <c r="AD19" i="32"/>
  <c r="Z116" i="32"/>
  <c r="Y116" i="32"/>
  <c r="Q116" i="32"/>
  <c r="AA116" i="32" s="1"/>
  <c r="AD53" i="32"/>
  <c r="AD183" i="32"/>
  <c r="O177" i="29"/>
  <c r="G177" i="29" s="1"/>
  <c r="Y122" i="32"/>
  <c r="Z122" i="32"/>
  <c r="Q122" i="32"/>
  <c r="AA122" i="32" s="1"/>
  <c r="O65" i="29"/>
  <c r="G65" i="29" s="1"/>
  <c r="O68" i="29"/>
  <c r="G68" i="29" s="1"/>
  <c r="AE31" i="32"/>
  <c r="O107" i="29"/>
  <c r="G107" i="29" s="1"/>
  <c r="Z100" i="32"/>
  <c r="Y100" i="32"/>
  <c r="Q100" i="32"/>
  <c r="AA100" i="32" s="1"/>
  <c r="AD204" i="32"/>
  <c r="O201" i="29"/>
  <c r="G201" i="29" s="1"/>
  <c r="AB13" i="32"/>
  <c r="W201" i="32"/>
  <c r="AG201" i="32" s="1"/>
  <c r="AC201" i="32"/>
  <c r="Y73" i="32"/>
  <c r="Z73" i="32"/>
  <c r="Q73" i="32"/>
  <c r="AA73" i="32" s="1"/>
  <c r="AF33" i="32"/>
  <c r="AF180" i="32"/>
  <c r="Z153" i="32"/>
  <c r="Q153" i="32"/>
  <c r="AA153" i="32" s="1"/>
  <c r="Y153" i="32"/>
  <c r="AF122" i="32"/>
  <c r="X196" i="32"/>
  <c r="AB196" i="32"/>
  <c r="AH196" i="32" s="1"/>
  <c r="Q79" i="32"/>
  <c r="AA79" i="32" s="1"/>
  <c r="Y79" i="32"/>
  <c r="Z79" i="32"/>
  <c r="O62" i="29"/>
  <c r="G62" i="29" s="1"/>
  <c r="AF69" i="32"/>
  <c r="O168" i="29"/>
  <c r="G168" i="29" s="1"/>
  <c r="AD10" i="32"/>
  <c r="AB52" i="32"/>
  <c r="AH52" i="32" s="1"/>
  <c r="X52" i="32"/>
  <c r="AC22" i="32"/>
  <c r="W22" i="32"/>
  <c r="AD129" i="32"/>
  <c r="AD66" i="32"/>
  <c r="Y124" i="32"/>
  <c r="Z124" i="32"/>
  <c r="Q124" i="32"/>
  <c r="AA124" i="32" s="1"/>
  <c r="O108" i="29"/>
  <c r="G108" i="29" s="1"/>
  <c r="AB109" i="32"/>
  <c r="AH109" i="32" s="1"/>
  <c r="X109" i="32"/>
  <c r="AC179" i="32"/>
  <c r="W179" i="32"/>
  <c r="AG179" i="32" s="1"/>
  <c r="AC165" i="32"/>
  <c r="W165" i="32"/>
  <c r="AG165" i="32" s="1"/>
  <c r="Z103" i="32"/>
  <c r="Q103" i="32"/>
  <c r="AA103" i="32" s="1"/>
  <c r="Y103" i="32"/>
  <c r="AD166" i="32"/>
  <c r="W159" i="32"/>
  <c r="AG159" i="32" s="1"/>
  <c r="AC159" i="32"/>
  <c r="AE134" i="32"/>
  <c r="AE48" i="32"/>
  <c r="W169" i="32"/>
  <c r="AG169" i="32" s="1"/>
  <c r="AC169" i="32"/>
  <c r="Q151" i="32"/>
  <c r="AA151" i="32" s="1"/>
  <c r="Z151" i="32"/>
  <c r="AD72" i="32"/>
  <c r="AF89" i="32"/>
  <c r="O130" i="29"/>
  <c r="G130" i="29" s="1"/>
  <c r="AF177" i="32"/>
  <c r="W154" i="32"/>
  <c r="AG154" i="32" s="1"/>
  <c r="AC154" i="32"/>
  <c r="AC168" i="32"/>
  <c r="W168" i="32"/>
  <c r="AG168" i="32" s="1"/>
  <c r="Z87" i="32"/>
  <c r="Q87" i="32"/>
  <c r="AA87" i="32" s="1"/>
  <c r="Y87" i="32"/>
  <c r="AC67" i="32"/>
  <c r="W67" i="32"/>
  <c r="AG67" i="32" s="1"/>
  <c r="AB163" i="32"/>
  <c r="AH163" i="32" s="1"/>
  <c r="X163" i="32"/>
  <c r="AF97" i="32"/>
  <c r="AB158" i="32"/>
  <c r="AH158" i="32" s="1"/>
  <c r="X158" i="32"/>
  <c r="AC162" i="32"/>
  <c r="W162" i="32"/>
  <c r="AG162" i="32" s="1"/>
  <c r="AH162" i="32" s="1"/>
  <c r="AF129" i="32"/>
  <c r="AE176" i="32"/>
  <c r="X187" i="32"/>
  <c r="AB187" i="32"/>
  <c r="AH187" i="32" s="1"/>
  <c r="O166" i="29"/>
  <c r="G166" i="29" s="1"/>
  <c r="AE191" i="32"/>
  <c r="Z27" i="32"/>
  <c r="Q27" i="32"/>
  <c r="AA27" i="32" s="1"/>
  <c r="AC127" i="32"/>
  <c r="W127" i="32"/>
  <c r="AG127" i="32" s="1"/>
  <c r="Q110" i="32"/>
  <c r="AA110" i="32" s="1"/>
  <c r="Z110" i="32"/>
  <c r="AE73" i="32"/>
  <c r="W114" i="32"/>
  <c r="AG114" i="32" s="1"/>
  <c r="AC114" i="32"/>
  <c r="AD83" i="32"/>
  <c r="AF21" i="32"/>
  <c r="AB183" i="32"/>
  <c r="X53" i="32"/>
  <c r="AB53" i="32"/>
  <c r="AH53" i="32" s="1"/>
  <c r="AD44" i="32"/>
  <c r="AE160" i="32"/>
  <c r="O136" i="29"/>
  <c r="G136" i="29" s="1"/>
  <c r="AB31" i="32"/>
  <c r="AC13" i="32"/>
  <c r="W13" i="32"/>
  <c r="AG13" i="32" s="1"/>
  <c r="AH13" i="32" s="1"/>
  <c r="Q172" i="32"/>
  <c r="AA172" i="32" s="1"/>
  <c r="Y172" i="32"/>
  <c r="Z172" i="32"/>
  <c r="AC112" i="32"/>
  <c r="W112" i="32"/>
  <c r="AG112" i="32" s="1"/>
  <c r="W30" i="32"/>
  <c r="AG30" i="32" s="1"/>
  <c r="AC30" i="32"/>
  <c r="AC186" i="32"/>
  <c r="W186" i="32"/>
  <c r="AG186" i="32" s="1"/>
  <c r="AH186" i="32" s="1"/>
  <c r="AF82" i="32"/>
  <c r="Q132" i="32"/>
  <c r="AA132" i="32" s="1"/>
  <c r="Z132" i="32"/>
  <c r="Y132" i="32"/>
  <c r="O16" i="29"/>
  <c r="G16" i="29" s="1"/>
  <c r="O75" i="29"/>
  <c r="G75" i="29" s="1"/>
  <c r="AD76" i="32"/>
  <c r="X78" i="32"/>
  <c r="AB78" i="32"/>
  <c r="AH78" i="32" s="1"/>
  <c r="Q203" i="32"/>
  <c r="AA203" i="32" s="1"/>
  <c r="Z203" i="32"/>
  <c r="AF60" i="32"/>
  <c r="AD68" i="32"/>
  <c r="AE97" i="32"/>
  <c r="AF96" i="32"/>
  <c r="AC31" i="32"/>
  <c r="W31" i="32"/>
  <c r="AG31" i="32" s="1"/>
  <c r="O124" i="29"/>
  <c r="G124" i="29" s="1"/>
  <c r="AD170" i="32"/>
  <c r="AD145" i="32"/>
  <c r="AD78" i="32"/>
  <c r="AB190" i="32"/>
  <c r="AB50" i="32"/>
  <c r="AF45" i="32"/>
  <c r="AE10" i="32"/>
  <c r="Z29" i="32"/>
  <c r="Y29" i="32"/>
  <c r="Q29" i="32"/>
  <c r="AA29" i="32" s="1"/>
  <c r="AF204" i="32"/>
  <c r="AB61" i="32"/>
  <c r="AH61" i="32" s="1"/>
  <c r="X61" i="32"/>
  <c r="AD186" i="32"/>
  <c r="Z26" i="32"/>
  <c r="Q26" i="32"/>
  <c r="AA26" i="32" s="1"/>
  <c r="Q35" i="32"/>
  <c r="AA35" i="32" s="1"/>
  <c r="Z35" i="32"/>
  <c r="Y35" i="32"/>
  <c r="AF72" i="32"/>
  <c r="O152" i="29"/>
  <c r="G152" i="29" s="1"/>
  <c r="AB200" i="32"/>
  <c r="AH200" i="32" s="1"/>
  <c r="X200" i="32"/>
  <c r="Y78" i="32"/>
  <c r="Q78" i="32"/>
  <c r="AA78" i="32" s="1"/>
  <c r="Z78" i="32"/>
  <c r="AF171" i="32"/>
  <c r="Q168" i="32"/>
  <c r="AA168" i="32" s="1"/>
  <c r="Y168" i="32"/>
  <c r="Z168" i="32"/>
  <c r="O133" i="29"/>
  <c r="G133" i="29" s="1"/>
  <c r="AD131" i="32"/>
  <c r="AD205" i="32"/>
  <c r="AF203" i="32"/>
  <c r="X157" i="32"/>
  <c r="AB157" i="32"/>
  <c r="AH157" i="32" s="1"/>
  <c r="AD117" i="32"/>
  <c r="AB46" i="32"/>
  <c r="Z192" i="32"/>
  <c r="Q192" i="32"/>
  <c r="AA192" i="32" s="1"/>
  <c r="Y192" i="32"/>
  <c r="O103" i="29"/>
  <c r="G103" i="29" s="1"/>
  <c r="AB39" i="32"/>
  <c r="AH39" i="32" s="1"/>
  <c r="X39" i="32"/>
  <c r="AB165" i="32"/>
  <c r="AH165" i="32" s="1"/>
  <c r="X165" i="32"/>
  <c r="AF26" i="32"/>
  <c r="AE165" i="32"/>
  <c r="O109" i="29"/>
  <c r="G109" i="29" s="1"/>
  <c r="AE54" i="32"/>
  <c r="Q118" i="32"/>
  <c r="AA118" i="32" s="1"/>
  <c r="Z118" i="32"/>
  <c r="X197" i="32"/>
  <c r="AB197" i="32"/>
  <c r="AH197" i="32" s="1"/>
  <c r="O194" i="29"/>
  <c r="G194" i="29" s="1"/>
  <c r="AD156" i="32"/>
  <c r="AE92" i="32"/>
  <c r="W68" i="32"/>
  <c r="AG68" i="32" s="1"/>
  <c r="AC68" i="32"/>
  <c r="AD36" i="32"/>
  <c r="Z70" i="32"/>
  <c r="Y70" i="32"/>
  <c r="Q70" i="32"/>
  <c r="AA70" i="32" s="1"/>
  <c r="AE180" i="32"/>
  <c r="AE52" i="32"/>
  <c r="O97" i="29"/>
  <c r="G97" i="29" s="1"/>
  <c r="X173" i="32"/>
  <c r="AB173" i="32"/>
  <c r="AH173" i="32" s="1"/>
  <c r="O173" i="29"/>
  <c r="G173" i="29" s="1"/>
  <c r="AE6" i="32"/>
  <c r="AF142" i="32"/>
  <c r="AE88" i="32"/>
  <c r="Q98" i="32"/>
  <c r="AA98" i="32" s="1"/>
  <c r="Z98" i="32"/>
  <c r="Y98" i="32"/>
  <c r="AC8" i="32"/>
  <c r="W8" i="32"/>
  <c r="AG8" i="32" s="1"/>
  <c r="AH8" i="32" s="1"/>
  <c r="AB203" i="32"/>
  <c r="Z196" i="32"/>
  <c r="Y196" i="32"/>
  <c r="Q196" i="32"/>
  <c r="AA196" i="32" s="1"/>
  <c r="AD52" i="32"/>
  <c r="W198" i="32"/>
  <c r="AG198" i="32" s="1"/>
  <c r="AH198" i="32" s="1"/>
  <c r="AC198" i="32"/>
  <c r="W84" i="32"/>
  <c r="AG84" i="32" s="1"/>
  <c r="AH84" i="32" s="1"/>
  <c r="AC84" i="32"/>
  <c r="AF44" i="32"/>
  <c r="AB206" i="32"/>
  <c r="AC43" i="32"/>
  <c r="W43" i="32"/>
  <c r="AG43" i="32" s="1"/>
  <c r="AH43" i="32" s="1"/>
  <c r="AD41" i="32"/>
  <c r="AC110" i="32"/>
  <c r="W110" i="32"/>
  <c r="AG110" i="32" s="1"/>
  <c r="AH110" i="32" s="1"/>
  <c r="AC75" i="32"/>
  <c r="W75" i="32"/>
  <c r="AG75" i="32" s="1"/>
  <c r="AF79" i="32"/>
  <c r="AB11" i="32"/>
  <c r="AE7" i="32"/>
  <c r="Q147" i="32"/>
  <c r="AA147" i="32" s="1"/>
  <c r="Z147" i="32"/>
  <c r="W195" i="32"/>
  <c r="AG195" i="32" s="1"/>
  <c r="AC195" i="32"/>
  <c r="AE64" i="32"/>
  <c r="W65" i="32"/>
  <c r="AG65" i="32" s="1"/>
  <c r="AH65" i="32" s="1"/>
  <c r="AC65" i="32"/>
  <c r="AC206" i="32"/>
  <c r="W206" i="32"/>
  <c r="AG206" i="32" s="1"/>
  <c r="AD124" i="32"/>
  <c r="O153" i="29"/>
  <c r="G153" i="29" s="1"/>
  <c r="AB171" i="32"/>
  <c r="AH171" i="32" s="1"/>
  <c r="X171" i="32"/>
  <c r="AE105" i="32"/>
  <c r="Q47" i="32"/>
  <c r="AA47" i="32" s="1"/>
  <c r="Z47" i="32"/>
  <c r="O141" i="29"/>
  <c r="G141" i="29" s="1"/>
  <c r="AB122" i="32"/>
  <c r="AH122" i="32" s="1"/>
  <c r="X122" i="32"/>
  <c r="W145" i="32"/>
  <c r="AG145" i="32" s="1"/>
  <c r="AC145" i="32"/>
  <c r="Z38" i="32"/>
  <c r="Y38" i="32"/>
  <c r="Q38" i="32"/>
  <c r="AA38" i="32" s="1"/>
  <c r="AF155" i="32"/>
  <c r="AF50" i="32"/>
  <c r="W185" i="32"/>
  <c r="AG185" i="32" s="1"/>
  <c r="AC185" i="32"/>
  <c r="Z106" i="32"/>
  <c r="Q106" i="32"/>
  <c r="AA106" i="32" s="1"/>
  <c r="Y106" i="32"/>
  <c r="AB9" i="32"/>
  <c r="AH9" i="32" s="1"/>
  <c r="X9" i="32"/>
  <c r="AE86" i="32"/>
  <c r="Z161" i="32"/>
  <c r="Q161" i="32"/>
  <c r="AA161" i="32" s="1"/>
  <c r="Y161" i="32"/>
  <c r="W166" i="32"/>
  <c r="Y166" i="32" s="1"/>
  <c r="AC166" i="32"/>
  <c r="O127" i="29"/>
  <c r="G127" i="29" s="1"/>
  <c r="W46" i="32"/>
  <c r="AG46" i="32" s="1"/>
  <c r="AC46" i="32"/>
  <c r="AD113" i="32"/>
  <c r="AE41" i="32"/>
  <c r="Q99" i="32"/>
  <c r="AA99" i="32" s="1"/>
  <c r="Y99" i="32"/>
  <c r="Z99" i="32"/>
  <c r="AB47" i="32"/>
  <c r="AD171" i="32"/>
  <c r="Z170" i="32"/>
  <c r="Q170" i="32"/>
  <c r="AA170" i="32" s="1"/>
  <c r="AF181" i="32"/>
  <c r="W203" i="32"/>
  <c r="AG203" i="32" s="1"/>
  <c r="AC203" i="32"/>
  <c r="AD7" i="32"/>
  <c r="W40" i="32"/>
  <c r="AG40" i="32" s="1"/>
  <c r="AC40" i="32"/>
  <c r="Q84" i="32"/>
  <c r="AA84" i="32" s="1"/>
  <c r="Z84" i="32"/>
  <c r="Y84" i="32"/>
  <c r="Z149" i="32"/>
  <c r="Q149" i="32"/>
  <c r="AA149" i="32" s="1"/>
  <c r="Y149" i="32"/>
  <c r="AF168" i="32"/>
  <c r="AD15" i="32"/>
  <c r="AF139" i="32"/>
  <c r="AF165" i="32"/>
  <c r="AE32" i="32"/>
  <c r="AC55" i="32"/>
  <c r="W55" i="32"/>
  <c r="AG55" i="32" s="1"/>
  <c r="AD37" i="32"/>
  <c r="AE141" i="32"/>
  <c r="AB26" i="32"/>
  <c r="AE150" i="32"/>
  <c r="AC50" i="32"/>
  <c r="W50" i="32"/>
  <c r="AG50" i="32" s="1"/>
  <c r="AH50" i="32" s="1"/>
  <c r="O163" i="29"/>
  <c r="G163" i="29" s="1"/>
  <c r="AF9" i="32"/>
  <c r="AB59" i="32"/>
  <c r="AD103" i="32"/>
  <c r="Z154" i="32"/>
  <c r="Q154" i="32"/>
  <c r="AA154" i="32" s="1"/>
  <c r="Y154" i="32"/>
  <c r="AE155" i="32"/>
  <c r="O50" i="29"/>
  <c r="G50" i="29" s="1"/>
  <c r="O190" i="29"/>
  <c r="G190" i="29" s="1"/>
  <c r="Q152" i="32"/>
  <c r="AA152" i="32" s="1"/>
  <c r="Z152" i="32"/>
  <c r="X179" i="32"/>
  <c r="AB179" i="32"/>
  <c r="AH179" i="32" s="1"/>
  <c r="W182" i="32"/>
  <c r="AG182" i="32" s="1"/>
  <c r="AH182" i="32" s="1"/>
  <c r="AC182" i="32"/>
  <c r="AF83" i="32"/>
  <c r="O96" i="29"/>
  <c r="G96" i="29" s="1"/>
  <c r="W190" i="32"/>
  <c r="AG190" i="32" s="1"/>
  <c r="AH190" i="32" s="1"/>
  <c r="AC190" i="32"/>
  <c r="X106" i="32"/>
  <c r="AB106" i="32"/>
  <c r="AH106" i="32" s="1"/>
  <c r="AE147" i="32"/>
  <c r="AB136" i="32"/>
  <c r="AE28" i="32"/>
  <c r="W151" i="32"/>
  <c r="AG151" i="32" s="1"/>
  <c r="AC151" i="32"/>
  <c r="AF201" i="32"/>
  <c r="W14" i="32"/>
  <c r="AG14" i="32" s="1"/>
  <c r="AH14" i="32" s="1"/>
  <c r="AC14" i="32"/>
  <c r="O14" i="29"/>
  <c r="G14" i="29" s="1"/>
  <c r="AF98" i="32"/>
  <c r="O118" i="29"/>
  <c r="G118" i="29" s="1"/>
  <c r="AB98" i="32"/>
  <c r="AH98" i="32" s="1"/>
  <c r="X98" i="32"/>
  <c r="AD134" i="32"/>
  <c r="Z180" i="32"/>
  <c r="Q180" i="32"/>
  <c r="AA180" i="32" s="1"/>
  <c r="O27" i="29"/>
  <c r="G27" i="29" s="1"/>
  <c r="AE120" i="32"/>
  <c r="O186" i="29"/>
  <c r="G186" i="29" s="1"/>
  <c r="Y12" i="32"/>
  <c r="Z12" i="32"/>
  <c r="Q12" i="32"/>
  <c r="AA12" i="32" s="1"/>
  <c r="O154" i="29"/>
  <c r="G154" i="29" s="1"/>
  <c r="AD31" i="32"/>
  <c r="W11" i="32"/>
  <c r="AG11" i="32" s="1"/>
  <c r="AH11" i="32" s="1"/>
  <c r="AC11" i="32"/>
  <c r="AD141" i="32"/>
  <c r="AB189" i="32"/>
  <c r="AD43" i="32"/>
  <c r="AB192" i="32"/>
  <c r="AH192" i="32" s="1"/>
  <c r="X192" i="32"/>
  <c r="AE45" i="32"/>
  <c r="AF62" i="32"/>
  <c r="O98" i="29"/>
  <c r="G98" i="29" s="1"/>
  <c r="X167" i="32"/>
  <c r="AB167" i="32"/>
  <c r="AH167" i="32" s="1"/>
  <c r="O79" i="29"/>
  <c r="G79" i="29" s="1"/>
  <c r="AB195" i="32"/>
  <c r="AH195" i="32" s="1"/>
  <c r="X195" i="32"/>
  <c r="O74" i="29"/>
  <c r="G74" i="29" s="1"/>
  <c r="AE53" i="32"/>
  <c r="O104" i="29"/>
  <c r="G104" i="29" s="1"/>
  <c r="AE115" i="32"/>
  <c r="O91" i="29"/>
  <c r="G91" i="29" s="1"/>
  <c r="AB116" i="32"/>
  <c r="AH116" i="32" s="1"/>
  <c r="X116" i="32"/>
  <c r="Q104" i="32"/>
  <c r="AA104" i="32" s="1"/>
  <c r="Z104" i="32"/>
  <c r="Y104" i="32"/>
  <c r="AD30" i="32"/>
  <c r="AF74" i="32"/>
  <c r="AD71" i="32"/>
  <c r="AC128" i="32"/>
  <c r="W128" i="32"/>
  <c r="AG128" i="32" s="1"/>
  <c r="AC59" i="32"/>
  <c r="W59" i="32"/>
  <c r="AG59" i="32" s="1"/>
  <c r="AH59" i="32" s="1"/>
  <c r="X21" i="32"/>
  <c r="AB21" i="32"/>
  <c r="AH21" i="32" s="1"/>
  <c r="AF7" i="32"/>
  <c r="X119" i="32"/>
  <c r="AB119" i="32"/>
  <c r="AH119" i="32" s="1"/>
  <c r="O85" i="29"/>
  <c r="G85" i="29" s="1"/>
  <c r="AE91" i="32"/>
  <c r="AD159" i="32"/>
  <c r="X54" i="32"/>
  <c r="AB54" i="32"/>
  <c r="AH54" i="32" s="1"/>
  <c r="AB129" i="32"/>
  <c r="AH129" i="32" s="1"/>
  <c r="X129" i="32"/>
  <c r="AD114" i="32"/>
  <c r="O52" i="29"/>
  <c r="G52" i="29" s="1"/>
  <c r="O102" i="29"/>
  <c r="G102" i="29" s="1"/>
  <c r="Q75" i="32"/>
  <c r="AA75" i="32" s="1"/>
  <c r="Z75" i="32"/>
  <c r="Y75" i="32"/>
  <c r="O41" i="29"/>
  <c r="G41" i="29" s="1"/>
  <c r="Q150" i="32"/>
  <c r="AA150" i="32" s="1"/>
  <c r="Z150" i="32"/>
  <c r="Y150" i="32"/>
  <c r="AB81" i="32"/>
  <c r="O69" i="29"/>
  <c r="G69" i="29" s="1"/>
  <c r="Q159" i="32"/>
  <c r="AA159" i="32" s="1"/>
  <c r="Y159" i="32"/>
  <c r="Z159" i="32"/>
  <c r="AB56" i="32"/>
  <c r="AH56" i="32" s="1"/>
  <c r="X56" i="32"/>
  <c r="AF136" i="32"/>
  <c r="AB181" i="32"/>
  <c r="AF138" i="32"/>
  <c r="AF76" i="32"/>
  <c r="AB19" i="32"/>
  <c r="AH19" i="32" s="1"/>
  <c r="X19" i="32"/>
  <c r="O54" i="29"/>
  <c r="G54" i="29" s="1"/>
  <c r="AF193" i="32"/>
  <c r="AE192" i="32"/>
  <c r="Z92" i="32"/>
  <c r="Q92" i="32"/>
  <c r="AA92" i="32" s="1"/>
  <c r="Z185" i="32"/>
  <c r="Y185" i="32"/>
  <c r="Q185" i="32"/>
  <c r="AA185" i="32" s="1"/>
  <c r="AC47" i="32"/>
  <c r="W47" i="32"/>
  <c r="AG47" i="32" s="1"/>
  <c r="AD106" i="32"/>
  <c r="AC131" i="32"/>
  <c r="W131" i="32"/>
  <c r="AG131" i="32" s="1"/>
  <c r="W170" i="32"/>
  <c r="AG170" i="32" s="1"/>
  <c r="AC170" i="32"/>
  <c r="X138" i="32"/>
  <c r="AB138" i="32"/>
  <c r="AH138" i="32" s="1"/>
  <c r="AF70" i="32"/>
  <c r="AD49" i="32"/>
  <c r="O47" i="29"/>
  <c r="G47" i="29" s="1"/>
  <c r="AB93" i="32"/>
  <c r="AH93" i="32" s="1"/>
  <c r="X93" i="32"/>
  <c r="AC107" i="32"/>
  <c r="W107" i="32"/>
  <c r="AG107" i="32" s="1"/>
  <c r="AC175" i="32"/>
  <c r="W175" i="32"/>
  <c r="AG175" i="32" s="1"/>
  <c r="AD73" i="32"/>
  <c r="W27" i="32"/>
  <c r="AG27" i="32" s="1"/>
  <c r="AC27" i="32"/>
  <c r="AD65" i="32"/>
  <c r="AD94" i="32"/>
  <c r="AD22" i="32"/>
  <c r="AE8" i="32"/>
  <c r="AB147" i="32"/>
  <c r="Q34" i="32"/>
  <c r="AA34" i="32" s="1"/>
  <c r="Z34" i="32"/>
  <c r="Z44" i="32"/>
  <c r="Q44" i="32"/>
  <c r="AA44" i="32" s="1"/>
  <c r="Y44" i="32"/>
  <c r="O172" i="29"/>
  <c r="G172" i="29" s="1"/>
  <c r="AF199" i="32"/>
  <c r="W82" i="32"/>
  <c r="AG82" i="32" s="1"/>
  <c r="AC82" i="32"/>
  <c r="AE108" i="32"/>
  <c r="AF144" i="32"/>
  <c r="W181" i="32"/>
  <c r="AG181" i="32" s="1"/>
  <c r="AC181" i="32"/>
  <c r="O205" i="29"/>
  <c r="G205" i="29" s="1"/>
  <c r="AD48" i="32"/>
  <c r="W88" i="32"/>
  <c r="AG88" i="32" s="1"/>
  <c r="AC88" i="32"/>
  <c r="AF164" i="32"/>
  <c r="AE101" i="32"/>
  <c r="O148" i="29"/>
  <c r="G148" i="29" s="1"/>
  <c r="AF145" i="32"/>
  <c r="AD164" i="32"/>
  <c r="Q42" i="32"/>
  <c r="AA42" i="32" s="1"/>
  <c r="Z42" i="32"/>
  <c r="O146" i="29"/>
  <c r="G146" i="29" s="1"/>
  <c r="AD119" i="32"/>
  <c r="AD144" i="32"/>
  <c r="AF94" i="32"/>
  <c r="Z25" i="32"/>
  <c r="Q25" i="32"/>
  <c r="AA25" i="32" s="1"/>
  <c r="AC92" i="32"/>
  <c r="W92" i="32"/>
  <c r="AG92" i="32" s="1"/>
  <c r="AH92" i="32" s="1"/>
  <c r="AE146" i="32"/>
  <c r="AD109" i="32"/>
  <c r="W71" i="32"/>
  <c r="AG71" i="32" s="1"/>
  <c r="AC71" i="32"/>
  <c r="AB62" i="32"/>
  <c r="O101" i="29"/>
  <c r="G101" i="29" s="1"/>
  <c r="AD132" i="32"/>
  <c r="Z197" i="32"/>
  <c r="Q197" i="32"/>
  <c r="AA197" i="32" s="1"/>
  <c r="Y197" i="32"/>
  <c r="AB159" i="32"/>
  <c r="AH159" i="32" s="1"/>
  <c r="X159" i="32"/>
  <c r="AD70" i="32"/>
  <c r="AE199" i="32"/>
  <c r="AC137" i="32"/>
  <c r="W137" i="32"/>
  <c r="AG137" i="32" s="1"/>
  <c r="AF104" i="32"/>
  <c r="Q95" i="32"/>
  <c r="AA95" i="32" s="1"/>
  <c r="Z95" i="32"/>
  <c r="AE133" i="32"/>
  <c r="W49" i="32"/>
  <c r="AG49" i="32" s="1"/>
  <c r="AH49" i="32" s="1"/>
  <c r="AC49" i="32"/>
  <c r="W111" i="32"/>
  <c r="AG111" i="32" s="1"/>
  <c r="AC111" i="32"/>
  <c r="X148" i="32"/>
  <c r="AB148" i="32"/>
  <c r="AH148" i="32" s="1"/>
  <c r="AE153" i="32"/>
  <c r="AE197" i="32"/>
  <c r="AD60" i="32"/>
  <c r="W188" i="32"/>
  <c r="AG188" i="32" s="1"/>
  <c r="AH188" i="32" s="1"/>
  <c r="AC188" i="32"/>
  <c r="AB77" i="32"/>
  <c r="AH77" i="32" s="1"/>
  <c r="X77" i="32"/>
  <c r="AF112" i="32"/>
  <c r="AF18" i="32"/>
  <c r="Q178" i="32"/>
  <c r="AA178" i="32" s="1"/>
  <c r="Z178" i="32"/>
  <c r="AD185" i="32"/>
  <c r="X70" i="32"/>
  <c r="AB70" i="32"/>
  <c r="AH70" i="32" s="1"/>
  <c r="AF34" i="32"/>
  <c r="O199" i="29"/>
  <c r="G199" i="29" s="1"/>
  <c r="AE204" i="32"/>
  <c r="AB146" i="32"/>
  <c r="AH146" i="32" s="1"/>
  <c r="X146" i="32"/>
  <c r="AF195" i="32"/>
  <c r="AC189" i="32"/>
  <c r="W189" i="32"/>
  <c r="AG189" i="32" s="1"/>
  <c r="AD57" i="32"/>
  <c r="X40" i="32"/>
  <c r="AB40" i="32"/>
  <c r="AH40" i="32" s="1"/>
  <c r="AD194" i="32"/>
  <c r="AC202" i="32"/>
  <c r="W202" i="32"/>
  <c r="AG202" i="32" s="1"/>
  <c r="Q61" i="32"/>
  <c r="AA61" i="32" s="1"/>
  <c r="Z61" i="32"/>
  <c r="Y61" i="32"/>
  <c r="AF137" i="32"/>
  <c r="Z206" i="32"/>
  <c r="Y206" i="32"/>
  <c r="Q206" i="32"/>
  <c r="AA206" i="32" s="1"/>
  <c r="AD142" i="32"/>
  <c r="Z155" i="32"/>
  <c r="Q155" i="32"/>
  <c r="AA155" i="32" s="1"/>
  <c r="Y193" i="32"/>
  <c r="Q193" i="32"/>
  <c r="AA193" i="32" s="1"/>
  <c r="Z193" i="32"/>
  <c r="AE171" i="32"/>
  <c r="AE23" i="32"/>
  <c r="AB29" i="32"/>
  <c r="AH29" i="32" s="1"/>
  <c r="X29" i="32"/>
  <c r="O147" i="29"/>
  <c r="G147" i="29" s="1"/>
  <c r="AC81" i="32"/>
  <c r="W81" i="32"/>
  <c r="AG81" i="32" s="1"/>
  <c r="AH81" i="32" s="1"/>
  <c r="AF52" i="32"/>
  <c r="O33" i="29"/>
  <c r="G33" i="29" s="1"/>
  <c r="Z167" i="32"/>
  <c r="Q167" i="32"/>
  <c r="AA167" i="32" s="1"/>
  <c r="Y167" i="32"/>
  <c r="AD187" i="32"/>
  <c r="AB90" i="32"/>
  <c r="Q189" i="32"/>
  <c r="AA189" i="32" s="1"/>
  <c r="Z189" i="32"/>
  <c r="Y189" i="32"/>
  <c r="AE18" i="32"/>
  <c r="X33" i="32"/>
  <c r="AB33" i="32"/>
  <c r="AH33" i="32" s="1"/>
  <c r="AE42" i="32"/>
  <c r="AF149" i="32"/>
  <c r="W180" i="32"/>
  <c r="AG180" i="32" s="1"/>
  <c r="AC180" i="32"/>
  <c r="AD90" i="32"/>
  <c r="AD120" i="32"/>
  <c r="AE162" i="32"/>
  <c r="AE173" i="32"/>
  <c r="W26" i="32"/>
  <c r="AG26" i="32" s="1"/>
  <c r="AC26" i="32"/>
  <c r="AE206" i="32"/>
  <c r="AE14" i="32"/>
  <c r="Q128" i="32"/>
  <c r="AA128" i="32" s="1"/>
  <c r="Z128" i="32"/>
  <c r="Y128" i="32"/>
  <c r="AC134" i="32"/>
  <c r="W134" i="32"/>
  <c r="AG134" i="32" s="1"/>
  <c r="AD112" i="32"/>
  <c r="AE95" i="32"/>
  <c r="AB94" i="32"/>
  <c r="AF28" i="32"/>
  <c r="AF169" i="32"/>
  <c r="AB79" i="32"/>
  <c r="X79" i="32"/>
  <c r="Q9" i="32"/>
  <c r="AA9" i="32" s="1"/>
  <c r="Y9" i="32"/>
  <c r="Z9" i="32"/>
  <c r="AF11" i="32"/>
  <c r="AD33" i="32"/>
  <c r="AB41" i="32"/>
  <c r="AH41" i="32" s="1"/>
  <c r="X41" i="32"/>
  <c r="O195" i="29"/>
  <c r="G195" i="29" s="1"/>
  <c r="AF87" i="32"/>
  <c r="Z65" i="32"/>
  <c r="Y65" i="32"/>
  <c r="Q65" i="32"/>
  <c r="AA65" i="32" s="1"/>
  <c r="Q134" i="32"/>
  <c r="AA134" i="32" s="1"/>
  <c r="Y134" i="32"/>
  <c r="Z134" i="32"/>
  <c r="W94" i="32"/>
  <c r="AG94" i="32" s="1"/>
  <c r="AC94" i="32"/>
  <c r="AD54" i="32"/>
  <c r="AF81" i="32"/>
  <c r="O12" i="29"/>
  <c r="G12" i="29" s="1"/>
  <c r="Y112" i="32"/>
  <c r="Q112" i="32"/>
  <c r="AA112" i="32" s="1"/>
  <c r="Z112" i="32"/>
  <c r="AF134" i="32"/>
  <c r="AD139" i="32"/>
  <c r="O89" i="29"/>
  <c r="G89" i="29" s="1"/>
  <c r="W142" i="32"/>
  <c r="AG142" i="32" s="1"/>
  <c r="AC142" i="32"/>
  <c r="O171" i="29"/>
  <c r="G171" i="29" s="1"/>
  <c r="O28" i="29"/>
  <c r="G28" i="29" s="1"/>
  <c r="W135" i="32"/>
  <c r="AG135" i="32" s="1"/>
  <c r="AH135" i="32" s="1"/>
  <c r="AC135" i="32"/>
  <c r="X102" i="32"/>
  <c r="AB102" i="32"/>
  <c r="AH102" i="32" s="1"/>
  <c r="AD25" i="32"/>
  <c r="Q205" i="32"/>
  <c r="AA205" i="32" s="1"/>
  <c r="Z205" i="32"/>
  <c r="Y205" i="32"/>
  <c r="AB83" i="32"/>
  <c r="AH83" i="32" s="1"/>
  <c r="X83" i="32"/>
  <c r="O23" i="29"/>
  <c r="G23" i="29" s="1"/>
  <c r="AD153" i="32"/>
  <c r="AF86" i="32"/>
  <c r="O150" i="29"/>
  <c r="G150" i="29" s="1"/>
  <c r="W18" i="32"/>
  <c r="AG18" i="32" s="1"/>
  <c r="AC18" i="32"/>
  <c r="W126" i="32"/>
  <c r="AG126" i="32" s="1"/>
  <c r="AH126" i="32" s="1"/>
  <c r="AC126" i="32"/>
  <c r="AF172" i="32"/>
  <c r="O197" i="29"/>
  <c r="G197" i="29" s="1"/>
  <c r="AE33" i="32"/>
  <c r="AE183" i="32"/>
  <c r="AD102" i="32"/>
  <c r="AB153" i="32"/>
  <c r="AH153" i="32" s="1"/>
  <c r="X153" i="32"/>
  <c r="AE201" i="32"/>
  <c r="AE106" i="32"/>
  <c r="AE167" i="32"/>
  <c r="AF130" i="32"/>
  <c r="W69" i="32"/>
  <c r="AG69" i="32" s="1"/>
  <c r="AC69" i="32"/>
  <c r="AF6" i="32"/>
  <c r="AF188" i="32"/>
  <c r="AE9" i="32"/>
  <c r="AF38" i="32"/>
  <c r="AD50" i="32"/>
  <c r="AD56" i="32"/>
  <c r="AF190" i="32"/>
  <c r="W120" i="32"/>
  <c r="AG120" i="32" s="1"/>
  <c r="AC120" i="32"/>
  <c r="AF200" i="32"/>
  <c r="AE43" i="32"/>
  <c r="O35" i="29"/>
  <c r="G35" i="29" s="1"/>
  <c r="O34" i="29"/>
  <c r="G34" i="29" s="1"/>
  <c r="O94" i="29"/>
  <c r="G94" i="29" s="1"/>
  <c r="AC123" i="32"/>
  <c r="W123" i="32"/>
  <c r="AG123" i="32" s="1"/>
  <c r="AH123" i="32" s="1"/>
  <c r="AF73" i="32"/>
  <c r="AD115" i="32"/>
  <c r="AD18" i="32"/>
  <c r="O137" i="29"/>
  <c r="G137" i="29" s="1"/>
  <c r="AE119" i="32"/>
  <c r="Z184" i="32"/>
  <c r="Q184" i="32"/>
  <c r="AA184" i="32" s="1"/>
  <c r="Y184" i="32"/>
  <c r="AE20" i="32"/>
  <c r="AD95" i="32"/>
  <c r="AE156" i="32"/>
  <c r="AF103" i="32"/>
  <c r="AB178" i="32"/>
  <c r="W147" i="32"/>
  <c r="AG147" i="32" s="1"/>
  <c r="AC147" i="32"/>
  <c r="AE62" i="32"/>
  <c r="AD155" i="32"/>
  <c r="AE81" i="32"/>
  <c r="AF55" i="32"/>
  <c r="AF12" i="32"/>
  <c r="AC95" i="32"/>
  <c r="W95" i="32"/>
  <c r="AG95" i="32" s="1"/>
  <c r="O140" i="29"/>
  <c r="G140" i="29" s="1"/>
  <c r="Z64" i="32"/>
  <c r="Y64" i="32"/>
  <c r="Q64" i="32"/>
  <c r="AA64" i="32" s="1"/>
  <c r="Q163" i="32"/>
  <c r="AA163" i="32" s="1"/>
  <c r="Z163" i="32"/>
  <c r="Y163" i="32"/>
  <c r="O167" i="29"/>
  <c r="G167" i="29" s="1"/>
  <c r="Q183" i="32"/>
  <c r="AA183" i="32" s="1"/>
  <c r="Z183" i="32"/>
  <c r="Y183" i="32"/>
  <c r="Q14" i="32"/>
  <c r="AA14" i="32" s="1"/>
  <c r="Y14" i="32"/>
  <c r="Z14" i="32"/>
  <c r="O58" i="29"/>
  <c r="G58" i="29" s="1"/>
  <c r="Z53" i="32"/>
  <c r="Q53" i="32"/>
  <c r="AA53" i="32" s="1"/>
  <c r="Y53" i="32"/>
  <c r="AC183" i="32"/>
  <c r="W183" i="32"/>
  <c r="AG183" i="32" s="1"/>
  <c r="AC194" i="32"/>
  <c r="W194" i="32"/>
  <c r="AG194" i="32" s="1"/>
  <c r="AH194" i="32" s="1"/>
  <c r="Z45" i="32"/>
  <c r="Y45" i="32"/>
  <c r="Q45" i="32"/>
  <c r="AA45" i="32" s="1"/>
  <c r="AB51" i="32"/>
  <c r="AH51" i="32" s="1"/>
  <c r="X51" i="32"/>
  <c r="W155" i="32"/>
  <c r="AG155" i="32" s="1"/>
  <c r="AC155" i="32"/>
  <c r="AF24" i="32"/>
  <c r="AF23" i="32"/>
  <c r="AE98" i="32"/>
  <c r="AE60" i="32"/>
  <c r="O183" i="29"/>
  <c r="G183" i="29" s="1"/>
  <c r="Y107" i="32"/>
  <c r="Z107" i="32"/>
  <c r="Q107" i="32"/>
  <c r="AA107" i="32" s="1"/>
  <c r="Y86" i="32"/>
  <c r="Q86" i="32"/>
  <c r="AA86" i="32" s="1"/>
  <c r="Z86" i="32"/>
  <c r="O155" i="29"/>
  <c r="G155" i="29" s="1"/>
  <c r="AD149" i="32"/>
  <c r="X156" i="32"/>
  <c r="AB156" i="32"/>
  <c r="AH156" i="32" s="1"/>
  <c r="W118" i="32"/>
  <c r="AG118" i="32" s="1"/>
  <c r="AC118" i="32"/>
  <c r="Z52" i="32"/>
  <c r="Q52" i="32"/>
  <c r="AA52" i="32" s="1"/>
  <c r="Y52" i="32"/>
  <c r="O145" i="29"/>
  <c r="G145" i="29" s="1"/>
  <c r="Z56" i="32"/>
  <c r="Y56" i="32"/>
  <c r="Q56" i="32"/>
  <c r="AA56" i="32" s="1"/>
  <c r="AB133" i="32"/>
  <c r="AH133" i="32" s="1"/>
  <c r="X133" i="32"/>
  <c r="AD93" i="32"/>
  <c r="W97" i="32"/>
  <c r="AG97" i="32" s="1"/>
  <c r="AC97" i="32"/>
  <c r="Z60" i="32"/>
  <c r="Y60" i="32"/>
  <c r="Q60" i="32"/>
  <c r="AA60" i="32" s="1"/>
  <c r="AE19" i="32"/>
  <c r="Z62" i="32"/>
  <c r="Q62" i="32"/>
  <c r="AA62" i="32" s="1"/>
  <c r="Z191" i="32"/>
  <c r="Q191" i="32"/>
  <c r="AA191" i="32" s="1"/>
  <c r="Y191" i="32"/>
  <c r="W91" i="32"/>
  <c r="AG91" i="32" s="1"/>
  <c r="AC91" i="32"/>
  <c r="AE63" i="32"/>
  <c r="AB176" i="32"/>
  <c r="AH176" i="32" s="1"/>
  <c r="X176" i="32"/>
  <c r="AE74" i="32"/>
  <c r="AB185" i="32"/>
  <c r="AH185" i="32" s="1"/>
  <c r="X185" i="32"/>
  <c r="W199" i="32"/>
  <c r="AG199" i="32" s="1"/>
  <c r="AC199" i="32"/>
  <c r="AB151" i="32"/>
  <c r="AH151" i="32" s="1"/>
  <c r="X151" i="32"/>
  <c r="AE59" i="32"/>
  <c r="AE143" i="32"/>
  <c r="O36" i="29"/>
  <c r="G36" i="29" s="1"/>
  <c r="AC32" i="32"/>
  <c r="W32" i="32"/>
  <c r="AG32" i="32" s="1"/>
  <c r="AB184" i="32"/>
  <c r="AH184" i="32" s="1"/>
  <c r="X184" i="32"/>
  <c r="AF93" i="32"/>
  <c r="Q173" i="32"/>
  <c r="AA173" i="32" s="1"/>
  <c r="Y173" i="32"/>
  <c r="Z173" i="32"/>
  <c r="Q28" i="32"/>
  <c r="AA28" i="32" s="1"/>
  <c r="Z28" i="32"/>
  <c r="Y28" i="32"/>
  <c r="AF191" i="32"/>
  <c r="AF119" i="32"/>
  <c r="W85" i="32"/>
  <c r="AG85" i="32" s="1"/>
  <c r="AC85" i="32"/>
  <c r="AC177" i="32"/>
  <c r="W177" i="32"/>
  <c r="AG177" i="32" s="1"/>
  <c r="AH177" i="32" s="1"/>
  <c r="AD133" i="32"/>
  <c r="AB97" i="32"/>
  <c r="AH97" i="32" s="1"/>
  <c r="Z67" i="32"/>
  <c r="Q67" i="32"/>
  <c r="AA67" i="32" s="1"/>
  <c r="Y67" i="32"/>
  <c r="AB95" i="32"/>
  <c r="AH95" i="32" s="1"/>
  <c r="X95" i="32"/>
  <c r="AF58" i="32"/>
  <c r="Y37" i="32"/>
  <c r="Z37" i="32"/>
  <c r="Q37" i="32"/>
  <c r="AA37" i="32" s="1"/>
  <c r="Q31" i="32"/>
  <c r="AA31" i="32" s="1"/>
  <c r="Z31" i="32"/>
  <c r="Y31" i="32"/>
  <c r="AF54" i="32"/>
  <c r="AD92" i="32"/>
  <c r="Q40" i="32"/>
  <c r="AA40" i="32" s="1"/>
  <c r="Y40" i="32"/>
  <c r="Z40" i="32"/>
  <c r="AB91" i="32"/>
  <c r="AH91" i="32" s="1"/>
  <c r="W152" i="32"/>
  <c r="AG152" i="32" s="1"/>
  <c r="AC152" i="32"/>
  <c r="AD105" i="32"/>
  <c r="W136" i="32"/>
  <c r="AG136" i="32" s="1"/>
  <c r="AC136" i="32"/>
  <c r="Q63" i="32"/>
  <c r="AA63" i="32" s="1"/>
  <c r="Y63" i="32"/>
  <c r="Z63" i="32"/>
  <c r="AC15" i="32"/>
  <c r="W15" i="32"/>
  <c r="AG15" i="32" s="1"/>
  <c r="AH15" i="32" s="1"/>
  <c r="AF84" i="32"/>
  <c r="W90" i="32"/>
  <c r="AG90" i="32" s="1"/>
  <c r="AC90" i="32"/>
  <c r="Y58" i="32"/>
  <c r="Q58" i="32"/>
  <c r="AA58" i="32" s="1"/>
  <c r="Z58" i="32"/>
  <c r="Q177" i="32"/>
  <c r="AA177" i="32" s="1"/>
  <c r="Z177" i="32"/>
  <c r="AE124" i="32"/>
  <c r="O73" i="29"/>
  <c r="G73" i="29" s="1"/>
  <c r="AD174" i="32"/>
  <c r="AF53" i="32"/>
  <c r="X27" i="32"/>
  <c r="AB27" i="32"/>
  <c r="AH27" i="32" s="1"/>
  <c r="AE140" i="32"/>
  <c r="Y139" i="32"/>
  <c r="Q139" i="32"/>
  <c r="AA139" i="32" s="1"/>
  <c r="Z139" i="32"/>
  <c r="O49" i="29"/>
  <c r="G49" i="29" s="1"/>
  <c r="AE168" i="32"/>
  <c r="AC62" i="32"/>
  <c r="W62" i="32"/>
  <c r="AG62" i="32" s="1"/>
  <c r="O187" i="29"/>
  <c r="G187" i="29" s="1"/>
  <c r="O71" i="29"/>
  <c r="G71" i="29" s="1"/>
  <c r="O126" i="29"/>
  <c r="G126" i="29" s="1"/>
  <c r="AF185" i="32"/>
  <c r="AC178" i="32"/>
  <c r="W178" i="32"/>
  <c r="AG178" i="32" s="1"/>
  <c r="AB38" i="32"/>
  <c r="AH38" i="32" s="1"/>
  <c r="X38" i="32"/>
  <c r="O57" i="29"/>
  <c r="G57" i="29" s="1"/>
  <c r="Y111" i="32"/>
  <c r="Q111" i="32"/>
  <c r="AA111" i="32" s="1"/>
  <c r="Z111" i="32"/>
  <c r="AF132" i="32"/>
  <c r="O37" i="29"/>
  <c r="G37" i="29" s="1"/>
  <c r="AD202" i="32"/>
  <c r="AF20" i="32"/>
  <c r="AB107" i="32"/>
  <c r="AH107" i="32" s="1"/>
  <c r="X107" i="32"/>
  <c r="Q96" i="32"/>
  <c r="AA96" i="32" s="1"/>
  <c r="Y96" i="32"/>
  <c r="Z96" i="32"/>
  <c r="Z144" i="32"/>
  <c r="Y144" i="32"/>
  <c r="Q144" i="32"/>
  <c r="AA144" i="32" s="1"/>
  <c r="O151" i="29"/>
  <c r="G151" i="29" s="1"/>
  <c r="W16" i="32"/>
  <c r="AG16" i="32" s="1"/>
  <c r="AH16" i="32" s="1"/>
  <c r="AC16" i="32"/>
  <c r="AF64" i="32"/>
  <c r="Q133" i="32"/>
  <c r="AA133" i="32" s="1"/>
  <c r="Y133" i="32"/>
  <c r="Z133" i="32"/>
  <c r="AE109" i="32"/>
  <c r="AF115" i="32"/>
  <c r="AD86" i="32"/>
  <c r="Z199" i="32"/>
  <c r="Q199" i="32"/>
  <c r="AA199" i="32" s="1"/>
  <c r="Y199" i="32"/>
  <c r="W34" i="32"/>
  <c r="AG34" i="32" s="1"/>
  <c r="AC34" i="32"/>
  <c r="AF140" i="32"/>
  <c r="AE37" i="32"/>
  <c r="AD178" i="32"/>
  <c r="O17" i="29"/>
  <c r="G17" i="29" s="1"/>
  <c r="O144" i="29"/>
  <c r="G144" i="29" s="1"/>
  <c r="AC42" i="32"/>
  <c r="W42" i="32"/>
  <c r="AG42" i="32" s="1"/>
  <c r="AH42" i="32" s="1"/>
  <c r="AE152" i="32"/>
  <c r="AF163" i="32"/>
  <c r="Z51" i="32"/>
  <c r="Y51" i="32"/>
  <c r="Q51" i="32"/>
  <c r="AA51" i="32" s="1"/>
  <c r="Q175" i="32"/>
  <c r="AA175" i="32" s="1"/>
  <c r="Z175" i="32"/>
  <c r="Y175" i="32"/>
  <c r="AE100" i="32"/>
  <c r="AF117" i="32"/>
  <c r="AB172" i="32"/>
  <c r="AH172" i="32" s="1"/>
  <c r="X172" i="32"/>
  <c r="AD163" i="32"/>
  <c r="AB115" i="32"/>
  <c r="AH115" i="32" s="1"/>
  <c r="X115" i="32"/>
  <c r="AF29" i="32"/>
  <c r="O40" i="29"/>
  <c r="G40" i="29" s="1"/>
  <c r="W101" i="32"/>
  <c r="AG101" i="32" s="1"/>
  <c r="AC101" i="32"/>
  <c r="X114" i="32"/>
  <c r="AB114" i="32"/>
  <c r="AH114" i="32" s="1"/>
  <c r="AC25" i="32"/>
  <c r="W25" i="32"/>
  <c r="AG25" i="32" s="1"/>
  <c r="Y7" i="32" l="1"/>
  <c r="AH174" i="32"/>
  <c r="X64" i="32"/>
  <c r="Y177" i="32"/>
  <c r="X31" i="32"/>
  <c r="X150" i="32"/>
  <c r="AI166" i="32"/>
  <c r="AJ166" i="32"/>
  <c r="AI175" i="32"/>
  <c r="AJ175" i="32"/>
  <c r="AJ51" i="32"/>
  <c r="AI51" i="32"/>
  <c r="AJ133" i="32"/>
  <c r="AI133" i="32"/>
  <c r="AJ199" i="32"/>
  <c r="AI199" i="32"/>
  <c r="AJ144" i="32"/>
  <c r="AI144" i="32"/>
  <c r="AI58" i="32"/>
  <c r="AJ58" i="32"/>
  <c r="X91" i="32"/>
  <c r="AI37" i="32"/>
  <c r="AJ37" i="32"/>
  <c r="AI67" i="32"/>
  <c r="AJ67" i="32"/>
  <c r="X97" i="32"/>
  <c r="AJ28" i="32"/>
  <c r="AI28" i="32"/>
  <c r="AJ173" i="32"/>
  <c r="AI173" i="32"/>
  <c r="AI191" i="32"/>
  <c r="AJ191" i="32"/>
  <c r="Y62" i="32"/>
  <c r="AI60" i="32"/>
  <c r="AJ60" i="32"/>
  <c r="AI56" i="32"/>
  <c r="AJ56" i="32"/>
  <c r="AI86" i="32"/>
  <c r="AJ86" i="32"/>
  <c r="AJ45" i="32"/>
  <c r="AI45" i="32"/>
  <c r="AJ53" i="32"/>
  <c r="AI53" i="32"/>
  <c r="AH178" i="32"/>
  <c r="AC22" i="30"/>
  <c r="AJ205" i="32"/>
  <c r="AI205" i="32"/>
  <c r="AH94" i="32"/>
  <c r="AI134" i="32"/>
  <c r="AJ134" i="32"/>
  <c r="AJ9" i="32"/>
  <c r="AI9" i="32"/>
  <c r="X94" i="32"/>
  <c r="AI128" i="32"/>
  <c r="AJ128" i="32"/>
  <c r="AI189" i="32"/>
  <c r="AJ189" i="32"/>
  <c r="AH90" i="32"/>
  <c r="AI167" i="32"/>
  <c r="AJ167" i="32"/>
  <c r="AI193" i="32"/>
  <c r="AJ193" i="32"/>
  <c r="AI206" i="32"/>
  <c r="AJ206" i="32"/>
  <c r="Y95" i="32"/>
  <c r="AJ197" i="32"/>
  <c r="AI197" i="32"/>
  <c r="AH62" i="32"/>
  <c r="Y42" i="32"/>
  <c r="AI44" i="32"/>
  <c r="AJ44" i="32"/>
  <c r="X147" i="32"/>
  <c r="AI185" i="32"/>
  <c r="AJ185" i="32"/>
  <c r="Y92" i="32"/>
  <c r="X181" i="32"/>
  <c r="AI159" i="32"/>
  <c r="AJ159" i="32"/>
  <c r="AI104" i="32"/>
  <c r="AJ104" i="32"/>
  <c r="AH189" i="32"/>
  <c r="AI12" i="32"/>
  <c r="AJ12" i="32"/>
  <c r="Y180" i="32"/>
  <c r="AH136" i="32"/>
  <c r="Y152" i="32"/>
  <c r="AJ154" i="32"/>
  <c r="AI154" i="32"/>
  <c r="X59" i="32"/>
  <c r="AH26" i="32"/>
  <c r="AJ149" i="32"/>
  <c r="AI149" i="32"/>
  <c r="Y170" i="32"/>
  <c r="X47" i="32"/>
  <c r="AJ161" i="32"/>
  <c r="AI161" i="32"/>
  <c r="AI106" i="32"/>
  <c r="AJ106" i="32"/>
  <c r="AI38" i="32"/>
  <c r="AJ38" i="32"/>
  <c r="Y147" i="32"/>
  <c r="X11" i="32"/>
  <c r="X206" i="32"/>
  <c r="X203" i="32"/>
  <c r="AC21" i="30"/>
  <c r="AJ70" i="32"/>
  <c r="AI70" i="32"/>
  <c r="Y118" i="32"/>
  <c r="AI192" i="32"/>
  <c r="AJ192" i="32"/>
  <c r="AH46" i="32"/>
  <c r="AJ78" i="32"/>
  <c r="AI78" i="32"/>
  <c r="Y26" i="32"/>
  <c r="AI29" i="32"/>
  <c r="AJ29" i="32"/>
  <c r="X50" i="32"/>
  <c r="X190" i="32"/>
  <c r="Y203" i="32"/>
  <c r="AI132" i="32"/>
  <c r="AJ132" i="32"/>
  <c r="AH31" i="32"/>
  <c r="X183" i="32"/>
  <c r="Y27" i="32"/>
  <c r="AJ87" i="32"/>
  <c r="AI87" i="32"/>
  <c r="Y22" i="32"/>
  <c r="AG22" i="32"/>
  <c r="AH22" i="32" s="1"/>
  <c r="AJ153" i="32"/>
  <c r="AI153" i="32"/>
  <c r="X13" i="32"/>
  <c r="AJ116" i="32"/>
  <c r="AI116" i="32"/>
  <c r="Y68" i="32"/>
  <c r="X186" i="32"/>
  <c r="AH71" i="32"/>
  <c r="AH118" i="32"/>
  <c r="X89" i="32"/>
  <c r="AI200" i="32"/>
  <c r="AJ200" i="32"/>
  <c r="AH79" i="32"/>
  <c r="X152" i="32"/>
  <c r="Y123" i="32"/>
  <c r="X85" i="32"/>
  <c r="AH64" i="32"/>
  <c r="AJ164" i="32"/>
  <c r="AI164" i="32"/>
  <c r="Y82" i="32"/>
  <c r="X168" i="32"/>
  <c r="X101" i="32"/>
  <c r="Y137" i="32"/>
  <c r="AH169" i="32"/>
  <c r="AI105" i="32"/>
  <c r="AJ105" i="32"/>
  <c r="X175" i="32"/>
  <c r="Y55" i="32"/>
  <c r="AH63" i="32"/>
  <c r="AJ83" i="32"/>
  <c r="AI83" i="32"/>
  <c r="AH69" i="32"/>
  <c r="AI143" i="32"/>
  <c r="AJ143" i="32"/>
  <c r="AH134" i="32"/>
  <c r="AJ176" i="32"/>
  <c r="AI176" i="32"/>
  <c r="X34" i="32"/>
  <c r="AI148" i="32"/>
  <c r="AJ148" i="32"/>
  <c r="Y76" i="32"/>
  <c r="X14" i="32"/>
  <c r="AH48" i="32"/>
  <c r="X160" i="32"/>
  <c r="X88" i="32"/>
  <c r="X201" i="32"/>
  <c r="X127" i="32"/>
  <c r="AH131" i="32"/>
  <c r="Y18" i="32"/>
  <c r="X126" i="32"/>
  <c r="Y109" i="32"/>
  <c r="Y190" i="32"/>
  <c r="AH25" i="32"/>
  <c r="Y15" i="32"/>
  <c r="X194" i="32"/>
  <c r="Y50" i="32"/>
  <c r="Y129" i="32"/>
  <c r="Y32" i="32"/>
  <c r="Y8" i="32"/>
  <c r="Y36" i="32"/>
  <c r="AH142" i="32"/>
  <c r="AH32" i="32"/>
  <c r="AJ57" i="32"/>
  <c r="AI57" i="32"/>
  <c r="Y16" i="32"/>
  <c r="Y46" i="32"/>
  <c r="Y146" i="32"/>
  <c r="AJ119" i="32"/>
  <c r="AI119" i="32"/>
  <c r="X87" i="32"/>
  <c r="AH143" i="32"/>
  <c r="AH199" i="32"/>
  <c r="Y195" i="32"/>
  <c r="X22" i="32"/>
  <c r="X137" i="32"/>
  <c r="X35" i="32"/>
  <c r="X135" i="32"/>
  <c r="X17" i="32"/>
  <c r="AI7" i="32"/>
  <c r="AJ7" i="32"/>
  <c r="J6" i="38"/>
  <c r="AA7" i="32"/>
  <c r="J7" i="38" s="1"/>
  <c r="AH155" i="32"/>
  <c r="X198" i="32"/>
  <c r="AH100" i="32"/>
  <c r="Y198" i="32"/>
  <c r="X18" i="32"/>
  <c r="Y171" i="32"/>
  <c r="Y179" i="32"/>
  <c r="AJ93" i="32"/>
  <c r="AI93" i="32"/>
  <c r="Y97" i="32"/>
  <c r="Y89" i="32"/>
  <c r="AH67" i="32"/>
  <c r="X182" i="32"/>
  <c r="Y138" i="32"/>
  <c r="Y30" i="32"/>
  <c r="AH103" i="32"/>
  <c r="X202" i="32"/>
  <c r="X92" i="32"/>
  <c r="X58" i="32"/>
  <c r="Y117" i="32"/>
  <c r="Y140" i="32"/>
  <c r="AH30" i="32"/>
  <c r="AC20" i="30"/>
  <c r="Y202" i="32"/>
  <c r="X74" i="32"/>
  <c r="X132" i="32"/>
  <c r="X75" i="32"/>
  <c r="X84" i="32"/>
  <c r="X112" i="32"/>
  <c r="AH82" i="32"/>
  <c r="X154" i="32"/>
  <c r="AH111" i="32"/>
  <c r="X66" i="32"/>
  <c r="X205" i="32"/>
  <c r="X121" i="32"/>
  <c r="X177" i="32"/>
  <c r="X24" i="32"/>
  <c r="Y74" i="32"/>
  <c r="Y165" i="32"/>
  <c r="AH37" i="32"/>
  <c r="Y81" i="32"/>
  <c r="Y19" i="32"/>
  <c r="X128" i="32"/>
  <c r="Y21" i="32"/>
  <c r="X110" i="32"/>
  <c r="X28" i="32"/>
  <c r="Y23" i="32"/>
  <c r="X65" i="32"/>
  <c r="Y130" i="32"/>
  <c r="AH108" i="32"/>
  <c r="Y85" i="32"/>
  <c r="AH145" i="32"/>
  <c r="X44" i="32"/>
  <c r="AH150" i="32"/>
  <c r="AH76" i="32"/>
  <c r="AH124" i="32"/>
  <c r="X68" i="32"/>
  <c r="AH55" i="32"/>
  <c r="Y24" i="32"/>
  <c r="X164" i="32"/>
  <c r="Y145" i="32"/>
  <c r="AH180" i="32"/>
  <c r="AH86" i="32"/>
  <c r="Y80" i="32"/>
  <c r="AH170" i="32"/>
  <c r="Y157" i="32"/>
  <c r="AH120" i="32"/>
  <c r="X73" i="32"/>
  <c r="Y141" i="32"/>
  <c r="Y158" i="32"/>
  <c r="X96" i="32"/>
  <c r="Y126" i="32"/>
  <c r="AI96" i="32"/>
  <c r="AJ96" i="32"/>
  <c r="AJ111" i="32"/>
  <c r="AI111" i="32"/>
  <c r="AJ139" i="32"/>
  <c r="AI139" i="32"/>
  <c r="AI177" i="32"/>
  <c r="AJ177" i="32"/>
  <c r="AI63" i="32"/>
  <c r="AJ63" i="32"/>
  <c r="AI40" i="32"/>
  <c r="AJ40" i="32"/>
  <c r="AI31" i="32"/>
  <c r="AJ31" i="32"/>
  <c r="AI52" i="32"/>
  <c r="AJ52" i="32"/>
  <c r="AJ107" i="32"/>
  <c r="AI107" i="32"/>
  <c r="AJ14" i="32"/>
  <c r="AI14" i="32"/>
  <c r="AI183" i="32"/>
  <c r="AJ183" i="32"/>
  <c r="AJ163" i="32"/>
  <c r="AI163" i="32"/>
  <c r="AJ64" i="32"/>
  <c r="AI64" i="32"/>
  <c r="X178" i="32"/>
  <c r="AI184" i="32"/>
  <c r="AJ184" i="32"/>
  <c r="AJ112" i="32"/>
  <c r="AI112" i="32"/>
  <c r="AI65" i="32"/>
  <c r="AJ65" i="32"/>
  <c r="X90" i="32"/>
  <c r="Y155" i="32"/>
  <c r="AI61" i="32"/>
  <c r="AJ61" i="32"/>
  <c r="Y178" i="32"/>
  <c r="X62" i="32"/>
  <c r="Y25" i="32"/>
  <c r="Y34" i="32"/>
  <c r="AH147" i="32"/>
  <c r="AH181" i="32"/>
  <c r="X81" i="32"/>
  <c r="AI150" i="32"/>
  <c r="AJ150" i="32"/>
  <c r="AJ75" i="32"/>
  <c r="AI75" i="32"/>
  <c r="X189" i="32"/>
  <c r="X136" i="32"/>
  <c r="X26" i="32"/>
  <c r="AJ84" i="32"/>
  <c r="AI84" i="32"/>
  <c r="AH47" i="32"/>
  <c r="AI99" i="32"/>
  <c r="AJ99" i="32"/>
  <c r="X166" i="32"/>
  <c r="AG166" i="32"/>
  <c r="AH166" i="32" s="1"/>
  <c r="Y47" i="32"/>
  <c r="AH206" i="32"/>
  <c r="AI196" i="32"/>
  <c r="AJ196" i="32"/>
  <c r="AH203" i="32"/>
  <c r="AI98" i="32"/>
  <c r="AJ98" i="32"/>
  <c r="X46" i="32"/>
  <c r="AJ168" i="32"/>
  <c r="AI168" i="32"/>
  <c r="AJ35" i="32"/>
  <c r="AI35" i="32"/>
  <c r="AI172" i="32"/>
  <c r="AJ172" i="32"/>
  <c r="AH183" i="32"/>
  <c r="Y110" i="32"/>
  <c r="Y151" i="32"/>
  <c r="AJ103" i="32"/>
  <c r="AI103" i="32"/>
  <c r="AI124" i="32"/>
  <c r="AJ124" i="32"/>
  <c r="AJ79" i="32"/>
  <c r="AI79" i="32"/>
  <c r="AI73" i="32"/>
  <c r="AJ73" i="32"/>
  <c r="AI100" i="32"/>
  <c r="AJ100" i="32"/>
  <c r="AI122" i="32"/>
  <c r="AJ122" i="32"/>
  <c r="X123" i="32"/>
  <c r="AJ156" i="32"/>
  <c r="AI156" i="32"/>
  <c r="Y162" i="32"/>
  <c r="AI174" i="32"/>
  <c r="AJ174" i="32"/>
  <c r="X71" i="32"/>
  <c r="X118" i="32"/>
  <c r="AI187" i="32"/>
  <c r="AJ187" i="32"/>
  <c r="AH89" i="32"/>
  <c r="AH152" i="32"/>
  <c r="Y131" i="32"/>
  <c r="AH85" i="32"/>
  <c r="Y186" i="32"/>
  <c r="X8" i="32"/>
  <c r="Y54" i="32"/>
  <c r="AH168" i="32"/>
  <c r="AH101" i="32"/>
  <c r="X169" i="32"/>
  <c r="Y88" i="32"/>
  <c r="AH175" i="32"/>
  <c r="Y194" i="32"/>
  <c r="X63" i="32"/>
  <c r="X69" i="32"/>
  <c r="Y115" i="32"/>
  <c r="X134" i="32"/>
  <c r="AJ204" i="32"/>
  <c r="AI204" i="32"/>
  <c r="X16" i="32"/>
  <c r="AI125" i="32"/>
  <c r="AJ125" i="32"/>
  <c r="X162" i="32"/>
  <c r="AH10" i="32"/>
  <c r="X49" i="32"/>
  <c r="AH34" i="32"/>
  <c r="Y10" i="32"/>
  <c r="X48" i="32"/>
  <c r="AH160" i="32"/>
  <c r="Y120" i="32"/>
  <c r="AH88" i="32"/>
  <c r="Y169" i="32"/>
  <c r="AH201" i="32"/>
  <c r="AH127" i="32"/>
  <c r="X42" i="32"/>
  <c r="X131" i="32"/>
  <c r="AJ121" i="32"/>
  <c r="AI121" i="32"/>
  <c r="AI108" i="32"/>
  <c r="AJ108" i="32"/>
  <c r="X25" i="32"/>
  <c r="Y142" i="32"/>
  <c r="Y13" i="32"/>
  <c r="Y101" i="32"/>
  <c r="Y17" i="32"/>
  <c r="Y135" i="32"/>
  <c r="X142" i="32"/>
  <c r="X32" i="32"/>
  <c r="AH87" i="32"/>
  <c r="X143" i="32"/>
  <c r="Y77" i="32"/>
  <c r="X199" i="32"/>
  <c r="X188" i="32"/>
  <c r="X43" i="32"/>
  <c r="Y90" i="32"/>
  <c r="AH137" i="32"/>
  <c r="AH35" i="32"/>
  <c r="AH17" i="32"/>
  <c r="Y91" i="32"/>
  <c r="AC18" i="30"/>
  <c r="X155" i="32"/>
  <c r="X100" i="32"/>
  <c r="AC19" i="30"/>
  <c r="AH18" i="32"/>
  <c r="Y20" i="32"/>
  <c r="Y43" i="32"/>
  <c r="X67" i="32"/>
  <c r="Y11" i="32"/>
  <c r="X103" i="32"/>
  <c r="AH202" i="32"/>
  <c r="Y201" i="32"/>
  <c r="X30" i="32"/>
  <c r="X6" i="32"/>
  <c r="AG6" i="32"/>
  <c r="AH6" i="32" s="1"/>
  <c r="Y6" i="32"/>
  <c r="Y94" i="32"/>
  <c r="X191" i="32"/>
  <c r="AJ41" i="32"/>
  <c r="AI41" i="32"/>
  <c r="AH74" i="32"/>
  <c r="AH132" i="32"/>
  <c r="AH75" i="32"/>
  <c r="Y72" i="32"/>
  <c r="AH112" i="32"/>
  <c r="Y48" i="32"/>
  <c r="Y33" i="32"/>
  <c r="X82" i="32"/>
  <c r="AH154" i="32"/>
  <c r="X15" i="32"/>
  <c r="Y181" i="32"/>
  <c r="X111" i="32"/>
  <c r="AH205" i="32"/>
  <c r="AH121" i="32"/>
  <c r="Y102" i="32"/>
  <c r="AH24" i="32"/>
  <c r="Y39" i="32"/>
  <c r="X37" i="32"/>
  <c r="Y127" i="32"/>
  <c r="Y69" i="32"/>
  <c r="Y49" i="32"/>
  <c r="AH128" i="32"/>
  <c r="Y136" i="32"/>
  <c r="AH28" i="32"/>
  <c r="Y66" i="32"/>
  <c r="AJ113" i="32"/>
  <c r="AI113" i="32"/>
  <c r="Y182" i="32"/>
  <c r="Y114" i="32"/>
  <c r="X108" i="32"/>
  <c r="Y160" i="32"/>
  <c r="X145" i="32"/>
  <c r="X76" i="32"/>
  <c r="X124" i="32"/>
  <c r="AH68" i="32"/>
  <c r="X55" i="32"/>
  <c r="AH164" i="32"/>
  <c r="Y188" i="32"/>
  <c r="X180" i="32"/>
  <c r="X86" i="32"/>
  <c r="X170" i="32"/>
  <c r="X120" i="32"/>
  <c r="AH73" i="32"/>
  <c r="Y71" i="32"/>
  <c r="Y59" i="32"/>
  <c r="K15" i="30" l="1"/>
  <c r="AI59" i="32"/>
  <c r="AJ59" i="32"/>
  <c r="AI114" i="32"/>
  <c r="AJ114" i="32"/>
  <c r="AI66" i="32"/>
  <c r="AJ66" i="32"/>
  <c r="AJ136" i="32"/>
  <c r="AI136" i="32"/>
  <c r="AI127" i="32"/>
  <c r="AJ127" i="32"/>
  <c r="AJ71" i="32"/>
  <c r="AI71" i="32"/>
  <c r="AI188" i="32"/>
  <c r="AJ188" i="32"/>
  <c r="AI182" i="32"/>
  <c r="AJ182" i="32"/>
  <c r="AI69" i="32"/>
  <c r="AJ69" i="32"/>
  <c r="AJ48" i="32"/>
  <c r="AI48" i="32"/>
  <c r="AI72" i="32"/>
  <c r="AJ72" i="32"/>
  <c r="AI6" i="32"/>
  <c r="AJ6" i="32"/>
  <c r="J6" i="37"/>
  <c r="AJ201" i="32"/>
  <c r="AI201" i="32"/>
  <c r="AJ20" i="32"/>
  <c r="AI20" i="32"/>
  <c r="AI91" i="32"/>
  <c r="AJ91" i="32"/>
  <c r="AJ90" i="32"/>
  <c r="AI90" i="32"/>
  <c r="AI77" i="32"/>
  <c r="AJ77" i="32"/>
  <c r="AI17" i="32"/>
  <c r="AJ17" i="32"/>
  <c r="AJ13" i="32"/>
  <c r="AI13" i="32"/>
  <c r="AI10" i="32"/>
  <c r="AJ10" i="32"/>
  <c r="AJ194" i="32"/>
  <c r="AI194" i="32"/>
  <c r="AI88" i="32"/>
  <c r="AJ88" i="32"/>
  <c r="AI54" i="32"/>
  <c r="AJ54" i="32"/>
  <c r="AI186" i="32"/>
  <c r="AJ186" i="32"/>
  <c r="AJ131" i="32"/>
  <c r="AI131" i="32"/>
  <c r="AJ110" i="32"/>
  <c r="AI110" i="32"/>
  <c r="AJ25" i="32"/>
  <c r="AI25" i="32"/>
  <c r="AJ178" i="32"/>
  <c r="AI178" i="32"/>
  <c r="AJ126" i="32"/>
  <c r="AI126" i="32"/>
  <c r="AI158" i="32"/>
  <c r="AJ158" i="32"/>
  <c r="AI157" i="32"/>
  <c r="AJ157" i="32"/>
  <c r="AJ80" i="32"/>
  <c r="AI80" i="32"/>
  <c r="AJ21" i="32"/>
  <c r="AI21" i="32"/>
  <c r="AI19" i="32"/>
  <c r="AJ19" i="32"/>
  <c r="AI74" i="32"/>
  <c r="AJ74" i="32"/>
  <c r="AI202" i="32"/>
  <c r="AJ202" i="32"/>
  <c r="AJ117" i="32"/>
  <c r="AI117" i="32"/>
  <c r="AJ138" i="32"/>
  <c r="AI138" i="32"/>
  <c r="AI97" i="32"/>
  <c r="AJ97" i="32"/>
  <c r="AI171" i="32"/>
  <c r="AJ171" i="32"/>
  <c r="AJ198" i="32"/>
  <c r="AI198" i="32"/>
  <c r="AI46" i="32"/>
  <c r="AJ46" i="32"/>
  <c r="AI36" i="32"/>
  <c r="AJ36" i="32"/>
  <c r="AJ32" i="32"/>
  <c r="AI32" i="32"/>
  <c r="AI50" i="32"/>
  <c r="AJ50" i="32"/>
  <c r="AJ15" i="32"/>
  <c r="AI15" i="32"/>
  <c r="AI190" i="32"/>
  <c r="AJ190" i="32"/>
  <c r="AJ55" i="32"/>
  <c r="AI55" i="32"/>
  <c r="AJ82" i="32"/>
  <c r="AI82" i="32"/>
  <c r="AJ68" i="32"/>
  <c r="AI68" i="32"/>
  <c r="AI27" i="32"/>
  <c r="AJ27" i="32"/>
  <c r="AJ26" i="32"/>
  <c r="AI26" i="32"/>
  <c r="AI118" i="32"/>
  <c r="AJ118" i="32"/>
  <c r="AJ152" i="32"/>
  <c r="AI152" i="32"/>
  <c r="AJ180" i="32"/>
  <c r="AI180" i="32"/>
  <c r="AJ160" i="32"/>
  <c r="AI160" i="32"/>
  <c r="AJ49" i="32"/>
  <c r="AI49" i="32"/>
  <c r="AJ39" i="32"/>
  <c r="AI39" i="32"/>
  <c r="AJ102" i="32"/>
  <c r="AI102" i="32"/>
  <c r="AI181" i="32"/>
  <c r="AJ181" i="32"/>
  <c r="AI33" i="32"/>
  <c r="AJ33" i="32"/>
  <c r="AI94" i="32"/>
  <c r="AJ94" i="32"/>
  <c r="J7" i="37"/>
  <c r="AI11" i="32"/>
  <c r="AJ11" i="32"/>
  <c r="AJ43" i="32"/>
  <c r="AI43" i="32"/>
  <c r="AI135" i="32"/>
  <c r="AJ135" i="32"/>
  <c r="AI101" i="32"/>
  <c r="AJ101" i="32"/>
  <c r="AI142" i="32"/>
  <c r="AJ142" i="32"/>
  <c r="AJ169" i="32"/>
  <c r="AI169" i="32"/>
  <c r="AI120" i="32"/>
  <c r="AJ120" i="32"/>
  <c r="AI115" i="32"/>
  <c r="AJ115" i="32"/>
  <c r="AI162" i="32"/>
  <c r="AJ162" i="32"/>
  <c r="AJ151" i="32"/>
  <c r="AI151" i="32"/>
  <c r="AI47" i="32"/>
  <c r="AJ47" i="32"/>
  <c r="AJ34" i="32"/>
  <c r="AI34" i="32"/>
  <c r="AJ155" i="32"/>
  <c r="AI155" i="32"/>
  <c r="AJ141" i="32"/>
  <c r="AI141" i="32"/>
  <c r="AI145" i="32"/>
  <c r="AJ145" i="32"/>
  <c r="AJ24" i="32"/>
  <c r="AI24" i="32"/>
  <c r="AJ85" i="32"/>
  <c r="AI85" i="32"/>
  <c r="AJ130" i="32"/>
  <c r="AI130" i="32"/>
  <c r="AJ23" i="32"/>
  <c r="AI23" i="32"/>
  <c r="AI81" i="32"/>
  <c r="AJ81" i="32"/>
  <c r="AI165" i="32"/>
  <c r="AJ165" i="32"/>
  <c r="AJ140" i="32"/>
  <c r="AI140" i="32"/>
  <c r="AJ30" i="32"/>
  <c r="AI30" i="32"/>
  <c r="AJ89" i="32"/>
  <c r="AI89" i="32"/>
  <c r="AI179" i="32"/>
  <c r="AJ179" i="32"/>
  <c r="AI195" i="32"/>
  <c r="AJ195" i="32"/>
  <c r="AJ146" i="32"/>
  <c r="AI146" i="32"/>
  <c r="AJ16" i="32"/>
  <c r="AI16" i="32"/>
  <c r="AJ8" i="32"/>
  <c r="AI8" i="32"/>
  <c r="AJ129" i="32"/>
  <c r="AI129" i="32"/>
  <c r="AJ109" i="32"/>
  <c r="AI109" i="32"/>
  <c r="AI18" i="32"/>
  <c r="AJ18" i="32"/>
  <c r="AI76" i="32"/>
  <c r="AJ76" i="32"/>
  <c r="AI137" i="32"/>
  <c r="AJ137" i="32"/>
  <c r="AJ123" i="32"/>
  <c r="AI123" i="32"/>
  <c r="AI22" i="32"/>
  <c r="AJ22" i="32"/>
  <c r="AJ203" i="32"/>
  <c r="AI203" i="32"/>
  <c r="AJ147" i="32"/>
  <c r="AI147" i="32"/>
  <c r="AI170" i="32"/>
  <c r="AJ170" i="32"/>
  <c r="AJ92" i="32"/>
  <c r="AI92" i="32"/>
  <c r="AI42" i="32"/>
  <c r="AJ42" i="32"/>
  <c r="AI95" i="32"/>
  <c r="AJ95" i="32"/>
  <c r="AI62" i="32"/>
  <c r="AJ62" i="32"/>
</calcChain>
</file>

<file path=xl/comments1.xml><?xml version="1.0" encoding="utf-8"?>
<comments xmlns="http://schemas.openxmlformats.org/spreadsheetml/2006/main">
  <authors>
    <author>厚生労働省ネットワークシステム</author>
  </authors>
  <commentList>
    <comment ref="P1" authorId="0" shapeId="0">
      <text>
        <r>
          <rPr>
            <b/>
            <sz val="9"/>
            <color indexed="81"/>
            <rFont val="MS P ゴシック"/>
            <family val="3"/>
            <charset val="128"/>
          </rPr>
          <t>事業所・施設別申請額一覧(全般):</t>
        </r>
        <r>
          <rPr>
            <sz val="9"/>
            <color indexed="81"/>
            <rFont val="MS P ゴシック"/>
            <family val="3"/>
            <charset val="128"/>
          </rPr>
          <t xml:space="preserve">
この様式の記載内容は、全て他の様式の記載事項から反映されるため、各事業所において直接記入する必要はありません。正しく反映されているか確認して下さい。</t>
        </r>
      </text>
    </comment>
    <comment ref="P3" authorId="0" shapeId="0">
      <text>
        <r>
          <rPr>
            <b/>
            <sz val="9"/>
            <color indexed="81"/>
            <rFont val="MS P ゴシック"/>
            <family val="3"/>
            <charset val="128"/>
          </rPr>
          <t xml:space="preserve">「都道府県使用欄」：
</t>
        </r>
        <r>
          <rPr>
            <sz val="9"/>
            <color indexed="81"/>
            <rFont val="MS P ゴシック"/>
            <family val="3"/>
            <charset val="128"/>
          </rPr>
          <t>各事業所における記入は不要です</t>
        </r>
      </text>
    </comment>
  </commentList>
</comments>
</file>

<file path=xl/comments2.xml><?xml version="1.0" encoding="utf-8"?>
<comments xmlns="http://schemas.openxmlformats.org/spreadsheetml/2006/main">
  <authors>
    <author>厚生労働省ネットワークシステム</author>
  </authors>
  <commentList>
    <comment ref="AX10" authorId="0" shapeId="0">
      <text>
        <r>
          <rPr>
            <b/>
            <sz val="9"/>
            <color indexed="81"/>
            <rFont val="MS P ゴシック"/>
            <family val="3"/>
            <charset val="128"/>
          </rPr>
          <t xml:space="preserve">「定員」：
</t>
        </r>
        <r>
          <rPr>
            <sz val="9"/>
            <color indexed="81"/>
            <rFont val="MS P ゴシック"/>
            <family val="3"/>
            <charset val="128"/>
          </rPr>
          <t>訪問系サービスは記入不要です。</t>
        </r>
      </text>
    </comment>
    <comment ref="AX11" authorId="0" shapeId="0">
      <text>
        <r>
          <rPr>
            <b/>
            <sz val="9"/>
            <color indexed="81"/>
            <rFont val="MS P ゴシック"/>
            <family val="3"/>
            <charset val="128"/>
          </rPr>
          <t xml:space="preserve">「職員数」：
</t>
        </r>
        <r>
          <rPr>
            <sz val="9"/>
            <color indexed="81"/>
            <rFont val="MS P ゴシック"/>
            <family val="3"/>
            <charset val="128"/>
          </rPr>
          <t>当該事業所における職員数を記入して下さい。（派遣職員を含む。）</t>
        </r>
      </text>
    </comment>
    <comment ref="AX17" authorId="0" shapeId="0">
      <text>
        <r>
          <rPr>
            <b/>
            <sz val="9"/>
            <color indexed="81"/>
            <rFont val="MS P ゴシック"/>
            <family val="3"/>
            <charset val="128"/>
          </rPr>
          <t xml:space="preserve">「債権譲渡」：
</t>
        </r>
        <r>
          <rPr>
            <sz val="9"/>
            <color indexed="81"/>
            <rFont val="MS P ゴシック"/>
            <family val="3"/>
            <charset val="128"/>
          </rPr>
          <t>債権譲渡ありの事業所は、都道府県に直接申請して下さい。</t>
        </r>
      </text>
    </comment>
    <comment ref="AX20" authorId="0" shapeId="0">
      <text>
        <r>
          <rPr>
            <b/>
            <sz val="9"/>
            <color indexed="81"/>
            <rFont val="MS P ゴシック"/>
            <family val="3"/>
            <charset val="128"/>
          </rPr>
          <t xml:space="preserve">「振込手数料」：
</t>
        </r>
        <r>
          <rPr>
            <sz val="9"/>
            <color indexed="81"/>
            <rFont val="MS P ゴシック"/>
            <family val="3"/>
            <charset val="128"/>
          </rPr>
          <t>事業者が職員に慰労金を銀行振込等により支給する際の振込手数料がある場合には記入して下さい。</t>
        </r>
      </text>
    </comment>
    <comment ref="AX22" authorId="0" shapeId="0">
      <text>
        <r>
          <rPr>
            <b/>
            <sz val="9"/>
            <color indexed="81"/>
            <rFont val="MS P ゴシック"/>
            <family val="3"/>
            <charset val="128"/>
          </rPr>
          <t xml:space="preserve">「慰労金の区分・人数」：
</t>
        </r>
        <r>
          <rPr>
            <sz val="9"/>
            <color indexed="81"/>
            <rFont val="MS P ゴシック"/>
            <family val="3"/>
            <charset val="128"/>
          </rPr>
          <t>様式３（障害福祉慰労金受給職員表）の記入情報（事業所番号、慰労金の額）をもとに自動集計されます。</t>
        </r>
      </text>
    </comment>
    <comment ref="AX25" authorId="0" shapeId="0">
      <text>
        <r>
          <rPr>
            <b/>
            <sz val="9"/>
            <color indexed="81"/>
            <rFont val="MS P ゴシック"/>
            <family val="3"/>
            <charset val="128"/>
          </rPr>
          <t xml:space="preserve">「補助上限額」：
</t>
        </r>
        <r>
          <rPr>
            <sz val="9"/>
            <color indexed="81"/>
            <rFont val="MS P ゴシック"/>
            <family val="3"/>
            <charset val="128"/>
          </rPr>
          <t xml:space="preserve">提供サービスをもとに自動算出されます。
</t>
        </r>
        <r>
          <rPr>
            <b/>
            <sz val="9"/>
            <color indexed="81"/>
            <rFont val="MS P ゴシック"/>
            <family val="3"/>
            <charset val="128"/>
          </rPr>
          <t>「今回申請分」：</t>
        </r>
        <r>
          <rPr>
            <sz val="9"/>
            <color indexed="81"/>
            <rFont val="MS P ゴシック"/>
            <family val="3"/>
            <charset val="128"/>
          </rPr>
          <t xml:space="preserve">
補助上限額と所要額を比較して低い方の額（千円未満切り捨て）が自動入力されます。
</t>
        </r>
        <r>
          <rPr>
            <b/>
            <sz val="9"/>
            <color indexed="81"/>
            <rFont val="MS P ゴシック"/>
            <family val="3"/>
            <charset val="128"/>
          </rPr>
          <t xml:space="preserve">「既申請額」：
</t>
        </r>
        <r>
          <rPr>
            <sz val="9"/>
            <color indexed="81"/>
            <rFont val="MS P ゴシック"/>
            <family val="3"/>
            <charset val="128"/>
          </rPr>
          <t>補助上限額は、当該事業所が今年度を通じて補助を受けられる上限額です。このため、当該事業所が今年度中に、既に当該事業の補助申請を行っている場合は、その額を記入して下さい。</t>
        </r>
      </text>
    </comment>
    <comment ref="AX33" authorId="0" shapeId="0">
      <text>
        <r>
          <rPr>
            <b/>
            <sz val="9"/>
            <color indexed="81"/>
            <rFont val="MS P ゴシック"/>
            <family val="3"/>
            <charset val="128"/>
          </rPr>
          <t xml:space="preserve">「用途・品目・数量等」：
</t>
        </r>
        <r>
          <rPr>
            <sz val="9"/>
            <color indexed="81"/>
            <rFont val="MS P ゴシック"/>
            <family val="3"/>
            <charset val="128"/>
          </rPr>
          <t>支出内容を簡潔に記載して下さい。
（例）「賃金」･･･臨時職員　○人、「需用費」･･･（品名）○○個　
なお、支出内容を証明する資料（領収書、支払記録等）は、都道府県から求めがあった場合に速やかに提出できるよう、各事業所に適切に保管して下さい。</t>
        </r>
      </text>
    </comment>
    <comment ref="AX40" authorId="0" shapeId="0">
      <text>
        <r>
          <rPr>
            <b/>
            <sz val="9"/>
            <color indexed="81"/>
            <rFont val="MS P ゴシック"/>
            <family val="3"/>
            <charset val="128"/>
          </rPr>
          <t xml:space="preserve">「補助上限額」：
</t>
        </r>
        <r>
          <rPr>
            <sz val="9"/>
            <color indexed="81"/>
            <rFont val="MS P ゴシック"/>
            <family val="3"/>
            <charset val="128"/>
          </rPr>
          <t>提供サービスにおいて、自立訓練（生活訓練）、短期入所、施設入所支援、共同生活援助（介護サービス包括型）、共同生活援助（日中サービス支援型）又は共同生活援助（外部サービス利用型）を選択した場合のみ、金額が自動算出されます。</t>
        </r>
      </text>
    </comment>
  </commentList>
</comments>
</file>

<file path=xl/comments3.xml><?xml version="1.0" encoding="utf-8"?>
<comments xmlns="http://schemas.openxmlformats.org/spreadsheetml/2006/main">
  <authors>
    <author>kiku</author>
  </authors>
  <commentList>
    <comment ref="B4" authorId="0" shapeId="0">
      <text>
        <r>
          <rPr>
            <b/>
            <sz val="9"/>
            <color indexed="81"/>
            <rFont val="MS P ゴシック"/>
            <family val="3"/>
            <charset val="128"/>
          </rPr>
          <t>「氏名（漢字、カナ）」：
姓と名の間はスペースを空けないで下さい。</t>
        </r>
      </text>
    </comment>
    <comment ref="D4" authorId="0" shapeId="0">
      <text>
        <r>
          <rPr>
            <b/>
            <sz val="9"/>
            <color indexed="81"/>
            <rFont val="MS P ゴシック"/>
            <family val="3"/>
            <charset val="128"/>
          </rPr>
          <t xml:space="preserve">「生年月日（西暦）」：
「西暦/月/日」（yyyy/mm/dd）と入力してください。
</t>
        </r>
      </text>
    </comment>
    <comment ref="H4" authorId="0" shapeId="0">
      <text>
        <r>
          <rPr>
            <b/>
            <sz val="9"/>
            <color indexed="81"/>
            <rFont val="MS P ゴシック"/>
            <family val="3"/>
            <charset val="128"/>
          </rPr>
          <t>「主たる勤務先」：
慰労金は、本欄に記入された事業所に振り込まれ、当該事業所から支給されます。</t>
        </r>
      </text>
    </comment>
    <comment ref="K4" authorId="0" shapeId="0">
      <text>
        <r>
          <rPr>
            <b/>
            <sz val="9"/>
            <color indexed="81"/>
            <rFont val="MS P ゴシック"/>
            <family val="3"/>
            <charset val="128"/>
          </rPr>
          <t>「分類（施設区分、対応区分）」、「慰労金の額」：
分類欄は各事業所において入力（プルダウンから選択）して下さい。
選択結果に応じて、当該職員の慰労金の額が自動算出されます。</t>
        </r>
      </text>
    </comment>
    <comment ref="P4" authorId="0" shapeId="0">
      <text>
        <r>
          <rPr>
            <b/>
            <sz val="9"/>
            <color indexed="81"/>
            <rFont val="MS P ゴシック"/>
            <family val="3"/>
            <charset val="128"/>
          </rPr>
          <t>「確認事項」：
慰労金の受給は、医療機関や介護施設等に勤務する者への慰労金を含めて、１人につき１回限り受給できます。二重申請を防ぐため、法人本部において本欄の確認をお願いします。
「委任状の有無」：
事業所を通じて慰労金を受給する場合には、当該職員は、当該法人に対して代理受領委任状の提出が必要です。委任状を取得した上で「あり」を選択して下さい。「なし」の場合は給付されません。
「他法人での慰労金の申請の有無」：
職員への聞き取りや委任状の内容を踏まえ、他の法人で慰労金の申請がなことを確認した上で、「なし」を選択して下さい。「あり」の場合は給付されません。
「重複申請者確認用」：
氏名(漢字､カナ)及び生年月日が同一の職員が複数いる場合には、本欄に「可」と表示されません。氏名(漢字、カナ)及び生年月日が同一である職員について、別人であることが確認出来た場合には、法人本部において、「可」と入力選択してください。</t>
        </r>
      </text>
    </comment>
    <comment ref="T4" authorId="0" shapeId="0">
      <text>
        <r>
          <rPr>
            <b/>
            <sz val="9"/>
            <color indexed="81"/>
            <rFont val="MS P ゴシック"/>
            <family val="3"/>
            <charset val="128"/>
          </rPr>
          <t>「支払い実績」：
事業所が職員に対して、実際に慰労金を支給した日付及び支払金額を記入してください。
なお、各事業所が職員に支給したことを証明する資料（入金記録等）は、都道府県から求めがあった場合に速やかに提出できるよう、各事業所に適切に保管してください。</t>
        </r>
      </text>
    </comment>
  </commentList>
</comments>
</file>

<file path=xl/sharedStrings.xml><?xml version="1.0" encoding="utf-8"?>
<sst xmlns="http://schemas.openxmlformats.org/spreadsheetml/2006/main" count="772" uniqueCount="523">
  <si>
    <t>殿</t>
    <rPh sb="0" eb="1">
      <t>トノ</t>
    </rPh>
    <phoneticPr fontId="3"/>
  </si>
  <si>
    <t>日</t>
    <rPh sb="0" eb="1">
      <t>ニチ</t>
    </rPh>
    <phoneticPr fontId="3"/>
  </si>
  <si>
    <t>月</t>
    <rPh sb="0" eb="1">
      <t>ゲツ</t>
    </rPh>
    <phoneticPr fontId="3"/>
  </si>
  <si>
    <t>年</t>
    <rPh sb="0" eb="1">
      <t>ネン</t>
    </rPh>
    <phoneticPr fontId="3"/>
  </si>
  <si>
    <t>電話番号</t>
    <rPh sb="0" eb="2">
      <t>デンワ</t>
    </rPh>
    <rPh sb="2" eb="4">
      <t>バンゴウ</t>
    </rPh>
    <phoneticPr fontId="3"/>
  </si>
  <si>
    <t>事業所・施設の名称</t>
    <rPh sb="0" eb="3">
      <t>ジギョウショ</t>
    </rPh>
    <rPh sb="4" eb="6">
      <t>シセツ</t>
    </rPh>
    <rPh sb="7" eb="9">
      <t>メイショウ</t>
    </rPh>
    <phoneticPr fontId="3"/>
  </si>
  <si>
    <t>事業区分</t>
    <rPh sb="0" eb="2">
      <t>ジギョウ</t>
    </rPh>
    <rPh sb="2" eb="4">
      <t>クブン</t>
    </rPh>
    <phoneticPr fontId="3"/>
  </si>
  <si>
    <t>用途・品目・数量等</t>
    <rPh sb="0" eb="2">
      <t>ヨウト</t>
    </rPh>
    <rPh sb="3" eb="5">
      <t>ヒンモク</t>
    </rPh>
    <rPh sb="6" eb="8">
      <t>スウリョウ</t>
    </rPh>
    <rPh sb="8" eb="9">
      <t>トウ</t>
    </rPh>
    <phoneticPr fontId="3"/>
  </si>
  <si>
    <t>①</t>
    <phoneticPr fontId="3"/>
  </si>
  <si>
    <t>②</t>
    <phoneticPr fontId="3"/>
  </si>
  <si>
    <t>③</t>
    <phoneticPr fontId="3"/>
  </si>
  <si>
    <t>④</t>
    <phoneticPr fontId="3"/>
  </si>
  <si>
    <t>千円</t>
    <rPh sb="0" eb="2">
      <t>センエン</t>
    </rPh>
    <phoneticPr fontId="3"/>
  </si>
  <si>
    <t>人</t>
    <rPh sb="0" eb="1">
      <t>ニン</t>
    </rPh>
    <phoneticPr fontId="3"/>
  </si>
  <si>
    <t>事業所・施設名</t>
    <rPh sb="0" eb="3">
      <t>ジギョウショ</t>
    </rPh>
    <rPh sb="4" eb="7">
      <t>シセツメイ</t>
    </rPh>
    <phoneticPr fontId="3"/>
  </si>
  <si>
    <t>サービス種別</t>
    <rPh sb="4" eb="6">
      <t>シュベツ</t>
    </rPh>
    <phoneticPr fontId="3"/>
  </si>
  <si>
    <t>合計</t>
    <rPh sb="0" eb="2">
      <t>ゴウケイ</t>
    </rPh>
    <phoneticPr fontId="3"/>
  </si>
  <si>
    <t>　　令和</t>
    <rPh sb="2" eb="4">
      <t>レイワ</t>
    </rPh>
    <phoneticPr fontId="3"/>
  </si>
  <si>
    <t>※本シートは絶対に編集しないこと。</t>
    <rPh sb="1" eb="2">
      <t>ホン</t>
    </rPh>
    <rPh sb="6" eb="8">
      <t>ゼッタイ</t>
    </rPh>
    <rPh sb="9" eb="11">
      <t>ヘンシュウ</t>
    </rPh>
    <phoneticPr fontId="3"/>
  </si>
  <si>
    <t>氏名（漢字）</t>
    <rPh sb="0" eb="2">
      <t>シメイ</t>
    </rPh>
    <rPh sb="3" eb="5">
      <t>カンジ</t>
    </rPh>
    <phoneticPr fontId="3"/>
  </si>
  <si>
    <t>生年月日（西暦）</t>
    <rPh sb="0" eb="2">
      <t>セイネン</t>
    </rPh>
    <rPh sb="2" eb="4">
      <t>ガッピ</t>
    </rPh>
    <rPh sb="5" eb="7">
      <t>セイレキ</t>
    </rPh>
    <phoneticPr fontId="3"/>
  </si>
  <si>
    <t>氏名（全角カナ）</t>
    <rPh sb="0" eb="2">
      <t>シメイ</t>
    </rPh>
    <rPh sb="3" eb="5">
      <t>ゼンカク</t>
    </rPh>
    <phoneticPr fontId="3"/>
  </si>
  <si>
    <t>事業所番号</t>
    <rPh sb="0" eb="3">
      <t>ジギョウショ</t>
    </rPh>
    <rPh sb="3" eb="5">
      <t>バンゴウ</t>
    </rPh>
    <phoneticPr fontId="3"/>
  </si>
  <si>
    <t>円</t>
    <rPh sb="0" eb="1">
      <t>エン</t>
    </rPh>
    <phoneticPr fontId="3"/>
  </si>
  <si>
    <t>対象利用者数</t>
    <rPh sb="0" eb="2">
      <t>タイショウ</t>
    </rPh>
    <rPh sb="2" eb="5">
      <t>リヨウシャ</t>
    </rPh>
    <rPh sb="5" eb="6">
      <t>スウ</t>
    </rPh>
    <phoneticPr fontId="3"/>
  </si>
  <si>
    <t>年度合計額</t>
    <rPh sb="0" eb="2">
      <t>ネンド</t>
    </rPh>
    <rPh sb="2" eb="5">
      <t>ゴウケイガク</t>
    </rPh>
    <phoneticPr fontId="3"/>
  </si>
  <si>
    <t>主たる勤務先</t>
    <rPh sb="0" eb="1">
      <t>シュ</t>
    </rPh>
    <rPh sb="3" eb="6">
      <t>キンムサキ</t>
    </rPh>
    <phoneticPr fontId="3"/>
  </si>
  <si>
    <t>本人の住所</t>
    <rPh sb="0" eb="2">
      <t>ホンニン</t>
    </rPh>
    <rPh sb="3" eb="5">
      <t>ジュウショ</t>
    </rPh>
    <phoneticPr fontId="3"/>
  </si>
  <si>
    <t>施設区分</t>
    <rPh sb="0" eb="2">
      <t>シセツ</t>
    </rPh>
    <rPh sb="2" eb="4">
      <t>クブン</t>
    </rPh>
    <phoneticPr fontId="3"/>
  </si>
  <si>
    <t>対応区分</t>
    <rPh sb="0" eb="2">
      <t>タイオウ</t>
    </rPh>
    <rPh sb="2" eb="4">
      <t>クブン</t>
    </rPh>
    <phoneticPr fontId="3"/>
  </si>
  <si>
    <t>分類</t>
    <rPh sb="0" eb="2">
      <t>ブンルイ</t>
    </rPh>
    <phoneticPr fontId="3"/>
  </si>
  <si>
    <t>濃厚接触者発生施設</t>
    <rPh sb="0" eb="2">
      <t>ノウコウ</t>
    </rPh>
    <rPh sb="2" eb="5">
      <t>セッショクシャ</t>
    </rPh>
    <rPh sb="5" eb="7">
      <t>ハッセイ</t>
    </rPh>
    <rPh sb="7" eb="9">
      <t>シセツ</t>
    </rPh>
    <phoneticPr fontId="3"/>
  </si>
  <si>
    <t>その他の施設</t>
    <rPh sb="2" eb="3">
      <t>タ</t>
    </rPh>
    <rPh sb="4" eb="6">
      <t>シセツ</t>
    </rPh>
    <phoneticPr fontId="3"/>
  </si>
  <si>
    <t>それ以外</t>
    <rPh sb="2" eb="4">
      <t>イガイ</t>
    </rPh>
    <phoneticPr fontId="3"/>
  </si>
  <si>
    <t>陽性者発生施設</t>
    <rPh sb="0" eb="2">
      <t>ヨウセイ</t>
    </rPh>
    <rPh sb="2" eb="3">
      <t>シャ</t>
    </rPh>
    <rPh sb="3" eb="5">
      <t>ハッセイ</t>
    </rPh>
    <rPh sb="5" eb="7">
      <t>シセツ</t>
    </rPh>
    <phoneticPr fontId="3"/>
  </si>
  <si>
    <t>慰労金単価</t>
    <rPh sb="0" eb="3">
      <t>イロウキン</t>
    </rPh>
    <rPh sb="3" eb="5">
      <t>タンカ</t>
    </rPh>
    <phoneticPr fontId="3"/>
  </si>
  <si>
    <t>慰労金
(万円)</t>
    <rPh sb="0" eb="3">
      <t>イロウキン</t>
    </rPh>
    <rPh sb="5" eb="7">
      <t>マンエン</t>
    </rPh>
    <phoneticPr fontId="3"/>
  </si>
  <si>
    <t>陽性者に1度でも対応</t>
    <rPh sb="0" eb="3">
      <t>ヨウセイシャ</t>
    </rPh>
    <rPh sb="5" eb="6">
      <t>ド</t>
    </rPh>
    <rPh sb="8" eb="10">
      <t>タイオウ</t>
    </rPh>
    <phoneticPr fontId="3"/>
  </si>
  <si>
    <t>利用者に10日以上対応</t>
    <rPh sb="0" eb="3">
      <t>リヨウシャ</t>
    </rPh>
    <rPh sb="6" eb="7">
      <t>ニチ</t>
    </rPh>
    <rPh sb="7" eb="9">
      <t>イジョウ</t>
    </rPh>
    <rPh sb="9" eb="11">
      <t>タイオウ</t>
    </rPh>
    <phoneticPr fontId="3"/>
  </si>
  <si>
    <t>利用者に10日以上対応</t>
    <rPh sb="0" eb="3">
      <t>リヨウシャ</t>
    </rPh>
    <rPh sb="6" eb="11">
      <t>ニチイジョウタイオウ</t>
    </rPh>
    <phoneticPr fontId="3"/>
  </si>
  <si>
    <t>陽性者発生施設陽性者に1度でも対応</t>
    <rPh sb="0" eb="2">
      <t>ヨウセイ</t>
    </rPh>
    <rPh sb="2" eb="3">
      <t>シャ</t>
    </rPh>
    <rPh sb="3" eb="5">
      <t>ハッセイ</t>
    </rPh>
    <rPh sb="5" eb="7">
      <t>シセツ</t>
    </rPh>
    <phoneticPr fontId="3"/>
  </si>
  <si>
    <t>陽性者発生施設利用者に10日以上対応</t>
    <rPh sb="0" eb="2">
      <t>ヨウセイ</t>
    </rPh>
    <rPh sb="2" eb="3">
      <t>シャ</t>
    </rPh>
    <rPh sb="3" eb="5">
      <t>ハッセイ</t>
    </rPh>
    <rPh sb="5" eb="7">
      <t>シセツ</t>
    </rPh>
    <phoneticPr fontId="3"/>
  </si>
  <si>
    <t>濃厚接触者発生施設陽性者に1度でも対応</t>
    <rPh sb="0" eb="2">
      <t>ノウコウ</t>
    </rPh>
    <rPh sb="2" eb="5">
      <t>セッショクシャ</t>
    </rPh>
    <rPh sb="5" eb="7">
      <t>ハッセイ</t>
    </rPh>
    <rPh sb="7" eb="9">
      <t>シセツ</t>
    </rPh>
    <phoneticPr fontId="3"/>
  </si>
  <si>
    <t>濃厚接触者発生施設利用者に10日以上対応</t>
    <rPh sb="0" eb="2">
      <t>ノウコウ</t>
    </rPh>
    <rPh sb="2" eb="5">
      <t>セッショクシャ</t>
    </rPh>
    <rPh sb="5" eb="7">
      <t>ハッセイ</t>
    </rPh>
    <rPh sb="7" eb="9">
      <t>シセツ</t>
    </rPh>
    <phoneticPr fontId="3"/>
  </si>
  <si>
    <t>陽性者発生施設それ以外</t>
    <rPh sb="0" eb="2">
      <t>ヨウセイ</t>
    </rPh>
    <rPh sb="2" eb="3">
      <t>シャ</t>
    </rPh>
    <rPh sb="3" eb="5">
      <t>ハッセイ</t>
    </rPh>
    <rPh sb="5" eb="7">
      <t>シセツ</t>
    </rPh>
    <rPh sb="9" eb="11">
      <t>イガイ</t>
    </rPh>
    <phoneticPr fontId="3"/>
  </si>
  <si>
    <t>濃厚接触者発生施設それ以外</t>
    <rPh sb="0" eb="2">
      <t>ノウコウ</t>
    </rPh>
    <rPh sb="2" eb="5">
      <t>セッショクシャ</t>
    </rPh>
    <rPh sb="5" eb="7">
      <t>ハッセイ</t>
    </rPh>
    <rPh sb="7" eb="9">
      <t>シセツ</t>
    </rPh>
    <rPh sb="11" eb="13">
      <t>イガイ</t>
    </rPh>
    <phoneticPr fontId="3"/>
  </si>
  <si>
    <t>その他の施設利用者に10日以上対応</t>
    <rPh sb="2" eb="3">
      <t>タ</t>
    </rPh>
    <rPh sb="4" eb="6">
      <t>シセツ</t>
    </rPh>
    <phoneticPr fontId="3"/>
  </si>
  <si>
    <t>その他の施設それ以外</t>
    <rPh sb="2" eb="3">
      <t>タ</t>
    </rPh>
    <rPh sb="4" eb="6">
      <t>シセツ</t>
    </rPh>
    <phoneticPr fontId="3"/>
  </si>
  <si>
    <t>(計算用)</t>
    <rPh sb="1" eb="3">
      <t>ケイサン</t>
    </rPh>
    <rPh sb="3" eb="4">
      <t>ヨウ</t>
    </rPh>
    <phoneticPr fontId="3"/>
  </si>
  <si>
    <t>なし</t>
    <phoneticPr fontId="3"/>
  </si>
  <si>
    <t>あり</t>
    <phoneticPr fontId="3"/>
  </si>
  <si>
    <t>慰労金の区分・人数</t>
    <rPh sb="0" eb="3">
      <t>イロウキン</t>
    </rPh>
    <rPh sb="4" eb="6">
      <t>クブン</t>
    </rPh>
    <rPh sb="7" eb="9">
      <t>ニンズウ</t>
    </rPh>
    <phoneticPr fontId="3"/>
  </si>
  <si>
    <t>20万円対象</t>
    <rPh sb="2" eb="4">
      <t>マンエン</t>
    </rPh>
    <rPh sb="4" eb="6">
      <t>タイショウ</t>
    </rPh>
    <phoneticPr fontId="3"/>
  </si>
  <si>
    <t>人</t>
    <rPh sb="0" eb="1">
      <t>ニン</t>
    </rPh>
    <phoneticPr fontId="3"/>
  </si>
  <si>
    <t>5万円対象</t>
    <rPh sb="1" eb="3">
      <t>マンエン</t>
    </rPh>
    <rPh sb="3" eb="5">
      <t>タイショウ</t>
    </rPh>
    <phoneticPr fontId="3"/>
  </si>
  <si>
    <t>定員</t>
    <rPh sb="0" eb="2">
      <t>テイイン</t>
    </rPh>
    <phoneticPr fontId="3"/>
  </si>
  <si>
    <t>（確認用）</t>
    <rPh sb="1" eb="3">
      <t>カクニン</t>
    </rPh>
    <rPh sb="3" eb="4">
      <t>ヨウ</t>
    </rPh>
    <phoneticPr fontId="3"/>
  </si>
  <si>
    <t>/事業所</t>
    <rPh sb="1" eb="4">
      <t>ジギョウショ</t>
    </rPh>
    <phoneticPr fontId="1"/>
  </si>
  <si>
    <t>共通</t>
    <rPh sb="0" eb="2">
      <t>キョウツウ</t>
    </rPh>
    <phoneticPr fontId="3"/>
  </si>
  <si>
    <r>
      <t>　再開環境整備助成事業　</t>
    </r>
    <r>
      <rPr>
        <sz val="8"/>
        <rFont val="ＭＳ Ｐ明朝"/>
        <family val="1"/>
        <charset val="128"/>
      </rPr>
      <t>→ 4を記載</t>
    </r>
    <rPh sb="7" eb="9">
      <t>ジョセイ</t>
    </rPh>
    <rPh sb="16" eb="18">
      <t>キサイ</t>
    </rPh>
    <phoneticPr fontId="3"/>
  </si>
  <si>
    <r>
      <t xml:space="preserve"> 個別再開支援助成事業　</t>
    </r>
    <r>
      <rPr>
        <sz val="8"/>
        <rFont val="ＭＳ Ｐ明朝"/>
        <family val="1"/>
        <charset val="128"/>
      </rPr>
      <t>→ 3を記載</t>
    </r>
    <rPh sb="7" eb="9">
      <t>ジョセイ</t>
    </rPh>
    <rPh sb="16" eb="18">
      <t>キサイ</t>
    </rPh>
    <phoneticPr fontId="3"/>
  </si>
  <si>
    <t>個別再開支援
助成事業</t>
    <rPh sb="0" eb="2">
      <t>コベツ</t>
    </rPh>
    <rPh sb="2" eb="4">
      <t>サイカイ</t>
    </rPh>
    <rPh sb="4" eb="6">
      <t>シエン</t>
    </rPh>
    <rPh sb="7" eb="9">
      <t>ジョセイ</t>
    </rPh>
    <rPh sb="9" eb="11">
      <t>ジギョウ</t>
    </rPh>
    <phoneticPr fontId="3"/>
  </si>
  <si>
    <t>再開環境整備
助成事業</t>
    <rPh sb="0" eb="2">
      <t>サイカイ</t>
    </rPh>
    <rPh sb="2" eb="4">
      <t>カンキョウ</t>
    </rPh>
    <rPh sb="4" eb="6">
      <t>セイビ</t>
    </rPh>
    <rPh sb="7" eb="9">
      <t>ジョセイ</t>
    </rPh>
    <rPh sb="9" eb="11">
      <t>ジギョウ</t>
    </rPh>
    <phoneticPr fontId="3"/>
  </si>
  <si>
    <t>施設概要</t>
    <rPh sb="0" eb="2">
      <t>シセツ</t>
    </rPh>
    <rPh sb="2" eb="4">
      <t>ガイヨウ</t>
    </rPh>
    <phoneticPr fontId="3"/>
  </si>
  <si>
    <t>事業所名称</t>
    <rPh sb="0" eb="3">
      <t>ジギョウショ</t>
    </rPh>
    <rPh sb="3" eb="5">
      <t>メイショウ</t>
    </rPh>
    <phoneticPr fontId="3"/>
  </si>
  <si>
    <t>所在地</t>
    <rPh sb="0" eb="3">
      <t>ショザイチ</t>
    </rPh>
    <phoneticPr fontId="3"/>
  </si>
  <si>
    <t>都道府県名</t>
    <rPh sb="0" eb="4">
      <t>トドウフケン</t>
    </rPh>
    <rPh sb="4" eb="5">
      <t>メイ</t>
    </rPh>
    <phoneticPr fontId="3"/>
  </si>
  <si>
    <t>住所</t>
    <rPh sb="0" eb="2">
      <t>ジュウショ</t>
    </rPh>
    <phoneticPr fontId="3"/>
  </si>
  <si>
    <t>連絡先</t>
    <rPh sb="0" eb="3">
      <t>レンラクサキ</t>
    </rPh>
    <phoneticPr fontId="3"/>
  </si>
  <si>
    <t>電話番号</t>
    <rPh sb="0" eb="2">
      <t>デンワ</t>
    </rPh>
    <rPh sb="2" eb="4">
      <t>バンゴウ</t>
    </rPh>
    <phoneticPr fontId="3"/>
  </si>
  <si>
    <t>担当部署名</t>
    <rPh sb="0" eb="2">
      <t>タントウ</t>
    </rPh>
    <rPh sb="2" eb="5">
      <t>ブショメイ</t>
    </rPh>
    <phoneticPr fontId="3"/>
  </si>
  <si>
    <t xml:space="preserve">北海道 </t>
  </si>
  <si>
    <t xml:space="preserve">青森県 </t>
  </si>
  <si>
    <t xml:space="preserve">岩手県 </t>
  </si>
  <si>
    <t xml:space="preserve">宮城県 </t>
  </si>
  <si>
    <t xml:space="preserve">秋田県 </t>
  </si>
  <si>
    <t xml:space="preserve">山形県 </t>
  </si>
  <si>
    <t xml:space="preserve">福島県 </t>
  </si>
  <si>
    <t xml:space="preserve">茨城県 </t>
  </si>
  <si>
    <t xml:space="preserve">栃木県 </t>
  </si>
  <si>
    <t xml:space="preserve">群馬県 </t>
  </si>
  <si>
    <t xml:space="preserve">埼玉県 </t>
  </si>
  <si>
    <t xml:space="preserve">千葉県 </t>
  </si>
  <si>
    <t xml:space="preserve">東京都 </t>
  </si>
  <si>
    <t xml:space="preserve">神奈川県 </t>
  </si>
  <si>
    <t xml:space="preserve">新潟県 </t>
  </si>
  <si>
    <t xml:space="preserve">富山県 </t>
  </si>
  <si>
    <t xml:space="preserve">石川県 </t>
  </si>
  <si>
    <t xml:space="preserve">福井県 </t>
  </si>
  <si>
    <t xml:space="preserve">山梨県 </t>
  </si>
  <si>
    <t xml:space="preserve">長野県 </t>
  </si>
  <si>
    <t>岐阜県</t>
    <rPh sb="0" eb="3">
      <t>ギフケン</t>
    </rPh>
    <phoneticPr fontId="4"/>
  </si>
  <si>
    <t>静岡県</t>
    <rPh sb="0" eb="3">
      <t>シズオカケン</t>
    </rPh>
    <phoneticPr fontId="4"/>
  </si>
  <si>
    <t>愛知県</t>
    <rPh sb="0" eb="3">
      <t>アイチケン</t>
    </rPh>
    <phoneticPr fontId="4"/>
  </si>
  <si>
    <t>三重県</t>
    <rPh sb="0" eb="3">
      <t>ミエケン</t>
    </rPh>
    <phoneticPr fontId="4"/>
  </si>
  <si>
    <t>滋賀県</t>
    <rPh sb="0" eb="3">
      <t>シガケン</t>
    </rPh>
    <phoneticPr fontId="4"/>
  </si>
  <si>
    <t>京都府</t>
    <rPh sb="0" eb="3">
      <t>キョウトフ</t>
    </rPh>
    <phoneticPr fontId="4"/>
  </si>
  <si>
    <t>大阪府</t>
    <rPh sb="0" eb="3">
      <t>オオサカフ</t>
    </rPh>
    <phoneticPr fontId="4"/>
  </si>
  <si>
    <t>兵庫県</t>
    <rPh sb="0" eb="3">
      <t>ヒョウゴケン</t>
    </rPh>
    <phoneticPr fontId="4"/>
  </si>
  <si>
    <t>奈良県</t>
    <rPh sb="0" eb="3">
      <t>ナラケン</t>
    </rPh>
    <phoneticPr fontId="4"/>
  </si>
  <si>
    <t>和歌山県</t>
    <rPh sb="0" eb="4">
      <t>ワカヤマケン</t>
    </rPh>
    <phoneticPr fontId="4"/>
  </si>
  <si>
    <t>鳥取県</t>
    <rPh sb="0" eb="3">
      <t>トットリケン</t>
    </rPh>
    <phoneticPr fontId="4"/>
  </si>
  <si>
    <t>島根県</t>
    <rPh sb="0" eb="3">
      <t>シマネケン</t>
    </rPh>
    <phoneticPr fontId="4"/>
  </si>
  <si>
    <t>岡山県</t>
    <rPh sb="0" eb="3">
      <t>オカヤマケン</t>
    </rPh>
    <phoneticPr fontId="4"/>
  </si>
  <si>
    <t>広島県</t>
    <rPh sb="0" eb="3">
      <t>ヒロシマケン</t>
    </rPh>
    <phoneticPr fontId="4"/>
  </si>
  <si>
    <t>山口県</t>
    <rPh sb="0" eb="3">
      <t>ヤマグチケン</t>
    </rPh>
    <phoneticPr fontId="4"/>
  </si>
  <si>
    <t>徳島県</t>
    <rPh sb="0" eb="3">
      <t>トクシマケン</t>
    </rPh>
    <phoneticPr fontId="4"/>
  </si>
  <si>
    <t>香川県</t>
    <rPh sb="0" eb="3">
      <t>カガワケン</t>
    </rPh>
    <phoneticPr fontId="4"/>
  </si>
  <si>
    <t>愛媛県</t>
    <rPh sb="0" eb="3">
      <t>エヒメケン</t>
    </rPh>
    <phoneticPr fontId="4"/>
  </si>
  <si>
    <t>高知県</t>
    <rPh sb="0" eb="3">
      <t>コウチケン</t>
    </rPh>
    <phoneticPr fontId="4"/>
  </si>
  <si>
    <t>福岡県</t>
    <rPh sb="0" eb="3">
      <t>フクオカケン</t>
    </rPh>
    <phoneticPr fontId="4"/>
  </si>
  <si>
    <t>佐賀県</t>
    <rPh sb="0" eb="3">
      <t>サガケン</t>
    </rPh>
    <phoneticPr fontId="4"/>
  </si>
  <si>
    <t>長崎県</t>
    <rPh sb="0" eb="3">
      <t>ナガサキケン</t>
    </rPh>
    <phoneticPr fontId="4"/>
  </si>
  <si>
    <t>熊本県</t>
    <rPh sb="0" eb="3">
      <t>クマモトケン</t>
    </rPh>
    <phoneticPr fontId="4"/>
  </si>
  <si>
    <t>大分県</t>
    <rPh sb="0" eb="3">
      <t>オオイタケン</t>
    </rPh>
    <phoneticPr fontId="4"/>
  </si>
  <si>
    <t>宮崎県</t>
    <rPh sb="0" eb="3">
      <t>ミヤザキケン</t>
    </rPh>
    <phoneticPr fontId="4"/>
  </si>
  <si>
    <t>鹿児島県</t>
    <rPh sb="0" eb="4">
      <t>カゴシマケン</t>
    </rPh>
    <phoneticPr fontId="4"/>
  </si>
  <si>
    <t>沖縄県</t>
    <rPh sb="0" eb="3">
      <t>オキナワケン</t>
    </rPh>
    <phoneticPr fontId="4"/>
  </si>
  <si>
    <t>口座情報</t>
    <rPh sb="0" eb="2">
      <t>コウザ</t>
    </rPh>
    <rPh sb="2" eb="4">
      <t>ジョウホウ</t>
    </rPh>
    <phoneticPr fontId="3"/>
  </si>
  <si>
    <t>債権譲渡されていない場合は、左欄に✔を入れて下さい。
※債権譲渡されている場合、都道府県に申請して下さい。</t>
    <rPh sb="0" eb="2">
      <t>サイケン</t>
    </rPh>
    <rPh sb="2" eb="4">
      <t>ジョウト</t>
    </rPh>
    <rPh sb="10" eb="12">
      <t>バアイ</t>
    </rPh>
    <rPh sb="14" eb="16">
      <t>サラン</t>
    </rPh>
    <rPh sb="19" eb="20">
      <t>イ</t>
    </rPh>
    <rPh sb="22" eb="23">
      <t>クダ</t>
    </rPh>
    <rPh sb="28" eb="30">
      <t>サイケン</t>
    </rPh>
    <rPh sb="30" eb="32">
      <t>ジョウト</t>
    </rPh>
    <rPh sb="37" eb="39">
      <t>バアイ</t>
    </rPh>
    <rPh sb="40" eb="44">
      <t>トドウフケン</t>
    </rPh>
    <rPh sb="45" eb="47">
      <t>シンセイ</t>
    </rPh>
    <rPh sb="49" eb="50">
      <t>クダ</t>
    </rPh>
    <phoneticPr fontId="3"/>
  </si>
  <si>
    <t>科目</t>
    <rPh sb="0" eb="2">
      <t>カモク</t>
    </rPh>
    <phoneticPr fontId="3"/>
  </si>
  <si>
    <t>所要額（円）</t>
    <rPh sb="0" eb="3">
      <t>ショヨウガク</t>
    </rPh>
    <rPh sb="4" eb="5">
      <t>エン</t>
    </rPh>
    <phoneticPr fontId="3"/>
  </si>
  <si>
    <t>賃金・報酬</t>
    <rPh sb="0" eb="2">
      <t>チンギン</t>
    </rPh>
    <rPh sb="3" eb="5">
      <t>ホウシュウ</t>
    </rPh>
    <phoneticPr fontId="3"/>
  </si>
  <si>
    <t>謝金</t>
    <rPh sb="0" eb="2">
      <t>シャキン</t>
    </rPh>
    <phoneticPr fontId="3"/>
  </si>
  <si>
    <t>会議費</t>
    <rPh sb="0" eb="3">
      <t>カイギヒ</t>
    </rPh>
    <phoneticPr fontId="3"/>
  </si>
  <si>
    <t>旅費</t>
    <rPh sb="0" eb="2">
      <t>リョヒ</t>
    </rPh>
    <phoneticPr fontId="3"/>
  </si>
  <si>
    <t>需用費</t>
    <rPh sb="0" eb="3">
      <t>ジュヨウヒ</t>
    </rPh>
    <phoneticPr fontId="3"/>
  </si>
  <si>
    <t>役務費</t>
    <rPh sb="0" eb="2">
      <t>エキム</t>
    </rPh>
    <phoneticPr fontId="3"/>
  </si>
  <si>
    <t>委託料</t>
    <rPh sb="0" eb="3">
      <t>イタクリョウ</t>
    </rPh>
    <phoneticPr fontId="3"/>
  </si>
  <si>
    <t>備品購入費</t>
    <rPh sb="0" eb="2">
      <t>ビヒン</t>
    </rPh>
    <rPh sb="2" eb="5">
      <t>コウニュウヒ</t>
    </rPh>
    <phoneticPr fontId="3"/>
  </si>
  <si>
    <r>
      <t>提供サービス</t>
    </r>
    <r>
      <rPr>
        <sz val="6"/>
        <rFont val="ＭＳ Ｐ明朝"/>
        <family val="1"/>
        <charset val="128"/>
      </rPr>
      <t>（プルダウンから選択）</t>
    </r>
    <rPh sb="0" eb="2">
      <t>テイキョウ</t>
    </rPh>
    <rPh sb="14" eb="16">
      <t>センタク</t>
    </rPh>
    <phoneticPr fontId="3"/>
  </si>
  <si>
    <r>
      <t>国保連合会に登録されている口座は</t>
    </r>
    <r>
      <rPr>
        <u/>
        <sz val="9"/>
        <rFont val="ＭＳ Ｐ明朝"/>
        <family val="1"/>
        <charset val="128"/>
      </rPr>
      <t>債権譲渡されていない</t>
    </r>
    <rPh sb="0" eb="2">
      <t>コクホ</t>
    </rPh>
    <rPh sb="2" eb="5">
      <t>レンゴウカイ</t>
    </rPh>
    <rPh sb="6" eb="8">
      <t>トウロク</t>
    </rPh>
    <rPh sb="13" eb="15">
      <t>コウザ</t>
    </rPh>
    <rPh sb="16" eb="18">
      <t>サイケン</t>
    </rPh>
    <rPh sb="18" eb="20">
      <t>ジョウト</t>
    </rPh>
    <phoneticPr fontId="3"/>
  </si>
  <si>
    <t>補助上限額</t>
    <rPh sb="0" eb="2">
      <t>ホジョ</t>
    </rPh>
    <rPh sb="2" eb="5">
      <t>ジョウゲンガク</t>
    </rPh>
    <phoneticPr fontId="3"/>
  </si>
  <si>
    <r>
      <rPr>
        <sz val="9"/>
        <rFont val="ＭＳ Ｐ明朝"/>
        <family val="1"/>
        <charset val="128"/>
      </rPr>
      <t>職員数</t>
    </r>
    <r>
      <rPr>
        <sz val="10"/>
        <rFont val="ＭＳ Ｐ明朝"/>
        <family val="1"/>
        <charset val="128"/>
      </rPr>
      <t xml:space="preserve">
</t>
    </r>
    <r>
      <rPr>
        <sz val="6"/>
        <rFont val="ＭＳ Ｐ明朝"/>
        <family val="1"/>
        <charset val="128"/>
      </rPr>
      <t>(派遣含む)</t>
    </r>
    <rPh sb="0" eb="3">
      <t>ショクインスウ</t>
    </rPh>
    <rPh sb="5" eb="7">
      <t>ハケン</t>
    </rPh>
    <rPh sb="7" eb="8">
      <t>フク</t>
    </rPh>
    <phoneticPr fontId="3"/>
  </si>
  <si>
    <t>【在宅サービス事業所における環境整備のための経費】</t>
    <rPh sb="1" eb="3">
      <t>ザイタク</t>
    </rPh>
    <rPh sb="7" eb="10">
      <t>ジギョウショ</t>
    </rPh>
    <rPh sb="14" eb="16">
      <t>カンキョウ</t>
    </rPh>
    <rPh sb="16" eb="18">
      <t>セイビ</t>
    </rPh>
    <rPh sb="22" eb="24">
      <t>ケイヒ</t>
    </rPh>
    <phoneticPr fontId="3"/>
  </si>
  <si>
    <t>20万円
対象者の
有無</t>
    <rPh sb="2" eb="4">
      <t>マンエン</t>
    </rPh>
    <rPh sb="5" eb="7">
      <t>タイショウ</t>
    </rPh>
    <rPh sb="7" eb="8">
      <t>シャ</t>
    </rPh>
    <rPh sb="10" eb="12">
      <t>ウム</t>
    </rPh>
    <phoneticPr fontId="3"/>
  </si>
  <si>
    <t>（法人名）</t>
    <rPh sb="1" eb="3">
      <t>ホウジン</t>
    </rPh>
    <rPh sb="3" eb="4">
      <t>メイ</t>
    </rPh>
    <phoneticPr fontId="3"/>
  </si>
  <si>
    <t>（役職・代表者名）</t>
    <rPh sb="1" eb="3">
      <t>ヤクショク</t>
    </rPh>
    <rPh sb="4" eb="7">
      <t>ダイヒョウシャ</t>
    </rPh>
    <rPh sb="7" eb="8">
      <t>メイ</t>
    </rPh>
    <phoneticPr fontId="3"/>
  </si>
  <si>
    <t>審査
結果</t>
    <rPh sb="0" eb="2">
      <t>シンサ</t>
    </rPh>
    <rPh sb="3" eb="5">
      <t>ケッカ</t>
    </rPh>
    <phoneticPr fontId="3"/>
  </si>
  <si>
    <t xml:space="preserve"> 部署名</t>
    <rPh sb="1" eb="4">
      <t>ブショメイ</t>
    </rPh>
    <phoneticPr fontId="3"/>
  </si>
  <si>
    <t xml:space="preserve"> 担当者氏名</t>
    <rPh sb="1" eb="4">
      <t>タントウシャ</t>
    </rPh>
    <rPh sb="4" eb="6">
      <t>シメイ</t>
    </rPh>
    <phoneticPr fontId="3"/>
  </si>
  <si>
    <t xml:space="preserve"> 連絡先</t>
    <rPh sb="1" eb="4">
      <t>レンラクサキ</t>
    </rPh>
    <phoneticPr fontId="3"/>
  </si>
  <si>
    <t>e-mail</t>
    <phoneticPr fontId="3"/>
  </si>
  <si>
    <t xml:space="preserve"> ※対象職員の氏名等について、様式３を作成すること。</t>
    <phoneticPr fontId="3"/>
  </si>
  <si>
    <t>振込手数料</t>
    <rPh sb="0" eb="5">
      <t>フリコミテスウリョウ</t>
    </rPh>
    <phoneticPr fontId="3"/>
  </si>
  <si>
    <t>（千円未満切捨）</t>
    <rPh sb="1" eb="2">
      <t>セン</t>
    </rPh>
    <rPh sb="2" eb="5">
      <t>エンミマン</t>
    </rPh>
    <rPh sb="5" eb="6">
      <t>キ</t>
    </rPh>
    <rPh sb="6" eb="7">
      <t>ス</t>
    </rPh>
    <phoneticPr fontId="3"/>
  </si>
  <si>
    <r>
      <t xml:space="preserve"> 障害福祉慰労金事業　→　</t>
    </r>
    <r>
      <rPr>
        <sz val="8"/>
        <rFont val="ＭＳ Ｐ明朝"/>
        <family val="1"/>
        <charset val="128"/>
      </rPr>
      <t>1を記載</t>
    </r>
    <rPh sb="1" eb="3">
      <t>ショウガイ</t>
    </rPh>
    <rPh sb="3" eb="5">
      <t>フクシ</t>
    </rPh>
    <rPh sb="5" eb="8">
      <t>イロウキン</t>
    </rPh>
    <rPh sb="8" eb="10">
      <t>ジギョウ</t>
    </rPh>
    <rPh sb="15" eb="17">
      <t>キサイ</t>
    </rPh>
    <phoneticPr fontId="3"/>
  </si>
  <si>
    <r>
      <t xml:space="preserve">  感染対策徹底支援事業　</t>
    </r>
    <r>
      <rPr>
        <sz val="8"/>
        <rFont val="ＭＳ Ｐ明朝"/>
        <family val="1"/>
        <charset val="128"/>
      </rPr>
      <t>→ 2-1,2-2を記載</t>
    </r>
    <rPh sb="23" eb="25">
      <t>キサイ</t>
    </rPh>
    <phoneticPr fontId="3"/>
  </si>
  <si>
    <t>（多機能型簡易居室の設置に要する費用を除く。）</t>
  </si>
  <si>
    <t>【感染拡大防止対策やサービスの提供体制の確保のための経費】</t>
    <rPh sb="1" eb="3">
      <t>カンセン</t>
    </rPh>
    <rPh sb="3" eb="5">
      <t>カクダイ</t>
    </rPh>
    <rPh sb="5" eb="7">
      <t>ボウシ</t>
    </rPh>
    <rPh sb="7" eb="9">
      <t>タイサク</t>
    </rPh>
    <rPh sb="15" eb="17">
      <t>テイキョウ</t>
    </rPh>
    <rPh sb="17" eb="19">
      <t>タイセイ</t>
    </rPh>
    <rPh sb="20" eb="22">
      <t>カクホ</t>
    </rPh>
    <rPh sb="26" eb="28">
      <t>ケイヒ</t>
    </rPh>
    <phoneticPr fontId="3"/>
  </si>
  <si>
    <t>利用者1人当たり単価（計画相談支援及び障害児相談支援以外共通）</t>
    <rPh sb="0" eb="3">
      <t>リヨウシャ</t>
    </rPh>
    <rPh sb="3" eb="5">
      <t>ヒトリ</t>
    </rPh>
    <rPh sb="5" eb="6">
      <t>ア</t>
    </rPh>
    <rPh sb="8" eb="10">
      <t>タンカ</t>
    </rPh>
    <rPh sb="11" eb="13">
      <t>ケイカク</t>
    </rPh>
    <rPh sb="13" eb="15">
      <t>ソウダン</t>
    </rPh>
    <rPh sb="15" eb="17">
      <t>シエン</t>
    </rPh>
    <rPh sb="17" eb="18">
      <t>オヨ</t>
    </rPh>
    <rPh sb="19" eb="22">
      <t>ショウガイジ</t>
    </rPh>
    <rPh sb="22" eb="24">
      <t>ソウダン</t>
    </rPh>
    <rPh sb="24" eb="26">
      <t>シエン</t>
    </rPh>
    <rPh sb="26" eb="28">
      <t>イガイ</t>
    </rPh>
    <rPh sb="28" eb="30">
      <t>キョウツウ</t>
    </rPh>
    <phoneticPr fontId="3"/>
  </si>
  <si>
    <t>計画相談支援</t>
    <rPh sb="0" eb="2">
      <t>ケイカク</t>
    </rPh>
    <rPh sb="2" eb="4">
      <t>ソウダン</t>
    </rPh>
    <rPh sb="4" eb="6">
      <t>シエン</t>
    </rPh>
    <phoneticPr fontId="3"/>
  </si>
  <si>
    <t>障害児相談支援</t>
    <rPh sb="0" eb="3">
      <t>ショウガイジ</t>
    </rPh>
    <rPh sb="3" eb="5">
      <t>ソウダン</t>
    </rPh>
    <rPh sb="5" eb="7">
      <t>シエン</t>
    </rPh>
    <phoneticPr fontId="3"/>
  </si>
  <si>
    <t>4．在宅サービス、計画相談支援及び障害児相談支援における</t>
    <rPh sb="2" eb="4">
      <t>ザイタク</t>
    </rPh>
    <rPh sb="9" eb="11">
      <t>ケイカク</t>
    </rPh>
    <rPh sb="11" eb="13">
      <t>ソウダン</t>
    </rPh>
    <rPh sb="13" eb="15">
      <t>シエン</t>
    </rPh>
    <rPh sb="15" eb="16">
      <t>オヨ</t>
    </rPh>
    <rPh sb="17" eb="19">
      <t>ショウガイ</t>
    </rPh>
    <rPh sb="19" eb="20">
      <t>ジ</t>
    </rPh>
    <rPh sb="20" eb="22">
      <t>ソウダン</t>
    </rPh>
    <rPh sb="22" eb="24">
      <t>シエン</t>
    </rPh>
    <phoneticPr fontId="3"/>
  </si>
  <si>
    <t>環境整備への助成事業</t>
  </si>
  <si>
    <t>療養介護</t>
    <rPh sb="0" eb="2">
      <t>リョウヨウ</t>
    </rPh>
    <rPh sb="2" eb="4">
      <t>カイゴ</t>
    </rPh>
    <phoneticPr fontId="1"/>
  </si>
  <si>
    <t>生活介護</t>
    <rPh sb="0" eb="2">
      <t>セイカツ</t>
    </rPh>
    <rPh sb="2" eb="4">
      <t>カイゴ</t>
    </rPh>
    <phoneticPr fontId="1"/>
  </si>
  <si>
    <t>自立訓練（機能訓練）</t>
    <rPh sb="0" eb="2">
      <t>ジリツ</t>
    </rPh>
    <rPh sb="2" eb="4">
      <t>クンレン</t>
    </rPh>
    <rPh sb="5" eb="7">
      <t>キノウ</t>
    </rPh>
    <rPh sb="7" eb="9">
      <t>クンレン</t>
    </rPh>
    <phoneticPr fontId="1"/>
  </si>
  <si>
    <t>自立訓練（生活訓練）</t>
    <rPh sb="0" eb="4">
      <t>ジリツクンレン</t>
    </rPh>
    <rPh sb="5" eb="7">
      <t>セイカツ</t>
    </rPh>
    <rPh sb="7" eb="9">
      <t>クンレン</t>
    </rPh>
    <phoneticPr fontId="1"/>
  </si>
  <si>
    <t>就労移行支援</t>
    <rPh sb="0" eb="2">
      <t>シュウロウ</t>
    </rPh>
    <rPh sb="2" eb="4">
      <t>イコウ</t>
    </rPh>
    <rPh sb="4" eb="6">
      <t>シエン</t>
    </rPh>
    <phoneticPr fontId="1"/>
  </si>
  <si>
    <t>就労継続支援Ａ型</t>
    <rPh sb="0" eb="2">
      <t>シュウロウ</t>
    </rPh>
    <rPh sb="2" eb="4">
      <t>ケイゾク</t>
    </rPh>
    <rPh sb="4" eb="6">
      <t>シエン</t>
    </rPh>
    <rPh sb="7" eb="8">
      <t>カタ</t>
    </rPh>
    <phoneticPr fontId="1"/>
  </si>
  <si>
    <t>就労継続支援Ｂ型</t>
    <rPh sb="0" eb="2">
      <t>シュウロウ</t>
    </rPh>
    <rPh sb="2" eb="4">
      <t>ケイゾク</t>
    </rPh>
    <rPh sb="4" eb="6">
      <t>シエン</t>
    </rPh>
    <rPh sb="7" eb="8">
      <t>カタ</t>
    </rPh>
    <phoneticPr fontId="1"/>
  </si>
  <si>
    <t>就労定着支援</t>
    <rPh sb="0" eb="2">
      <t>シュウロウ</t>
    </rPh>
    <rPh sb="2" eb="4">
      <t>テイチャク</t>
    </rPh>
    <rPh sb="4" eb="6">
      <t>シエン</t>
    </rPh>
    <phoneticPr fontId="1"/>
  </si>
  <si>
    <t>自立生活援助</t>
    <rPh sb="0" eb="2">
      <t>ジリツ</t>
    </rPh>
    <rPh sb="2" eb="4">
      <t>セイカツ</t>
    </rPh>
    <rPh sb="4" eb="6">
      <t>エンジョ</t>
    </rPh>
    <phoneticPr fontId="1"/>
  </si>
  <si>
    <t>児童発達支援</t>
    <rPh sb="0" eb="2">
      <t>ジドウ</t>
    </rPh>
    <rPh sb="2" eb="4">
      <t>ハッタツ</t>
    </rPh>
    <rPh sb="4" eb="6">
      <t>シエン</t>
    </rPh>
    <phoneticPr fontId="1"/>
  </si>
  <si>
    <t>医療型児童発達支援</t>
    <rPh sb="0" eb="2">
      <t>イリョウ</t>
    </rPh>
    <rPh sb="2" eb="3">
      <t>ガタ</t>
    </rPh>
    <rPh sb="3" eb="5">
      <t>ジドウ</t>
    </rPh>
    <rPh sb="5" eb="7">
      <t>ハッタツ</t>
    </rPh>
    <rPh sb="7" eb="9">
      <t>シエン</t>
    </rPh>
    <phoneticPr fontId="1"/>
  </si>
  <si>
    <t>放課後等デイサービス</t>
    <rPh sb="0" eb="3">
      <t>ホウカゴ</t>
    </rPh>
    <rPh sb="3" eb="4">
      <t>トウ</t>
    </rPh>
    <phoneticPr fontId="1"/>
  </si>
  <si>
    <t>短期入所</t>
    <rPh sb="0" eb="2">
      <t>タンキ</t>
    </rPh>
    <rPh sb="2" eb="4">
      <t>ニュウショ</t>
    </rPh>
    <phoneticPr fontId="1"/>
  </si>
  <si>
    <t>施設入所支援</t>
    <rPh sb="0" eb="2">
      <t>シセツ</t>
    </rPh>
    <rPh sb="2" eb="4">
      <t>ニュウショ</t>
    </rPh>
    <rPh sb="4" eb="6">
      <t>シエン</t>
    </rPh>
    <phoneticPr fontId="1"/>
  </si>
  <si>
    <t>共同生活援助（介護サービス包括型）</t>
    <rPh sb="0" eb="2">
      <t>キョウドウ</t>
    </rPh>
    <rPh sb="2" eb="4">
      <t>セイカツ</t>
    </rPh>
    <rPh sb="4" eb="6">
      <t>エンジョ</t>
    </rPh>
    <rPh sb="7" eb="9">
      <t>カイゴ</t>
    </rPh>
    <rPh sb="13" eb="15">
      <t>ホウカツ</t>
    </rPh>
    <rPh sb="15" eb="16">
      <t>ガタ</t>
    </rPh>
    <phoneticPr fontId="1"/>
  </si>
  <si>
    <t>共同生活援助（日中サービス支援型）</t>
    <rPh sb="0" eb="2">
      <t>キョウドウ</t>
    </rPh>
    <rPh sb="2" eb="4">
      <t>セイカツ</t>
    </rPh>
    <rPh sb="4" eb="6">
      <t>エンジョ</t>
    </rPh>
    <rPh sb="7" eb="9">
      <t>ニッチュウ</t>
    </rPh>
    <rPh sb="13" eb="15">
      <t>シエン</t>
    </rPh>
    <rPh sb="15" eb="16">
      <t>ガタ</t>
    </rPh>
    <phoneticPr fontId="1"/>
  </si>
  <si>
    <t>共同生活援助（外部サービス利用型）</t>
    <rPh sb="0" eb="2">
      <t>キョウドウ</t>
    </rPh>
    <rPh sb="2" eb="4">
      <t>セイカツ</t>
    </rPh>
    <rPh sb="4" eb="6">
      <t>エンジョ</t>
    </rPh>
    <rPh sb="7" eb="9">
      <t>ガイブ</t>
    </rPh>
    <rPh sb="13" eb="15">
      <t>リヨウ</t>
    </rPh>
    <rPh sb="15" eb="16">
      <t>ガタ</t>
    </rPh>
    <phoneticPr fontId="1"/>
  </si>
  <si>
    <t>福祉型障害児入所施設</t>
    <rPh sb="0" eb="3">
      <t>フクシガタ</t>
    </rPh>
    <rPh sb="3" eb="6">
      <t>ショウガイジ</t>
    </rPh>
    <rPh sb="6" eb="8">
      <t>ニュウショ</t>
    </rPh>
    <rPh sb="8" eb="10">
      <t>シセツ</t>
    </rPh>
    <phoneticPr fontId="1"/>
  </si>
  <si>
    <t>医療型障害児入所施設</t>
    <rPh sb="0" eb="2">
      <t>イリョウ</t>
    </rPh>
    <rPh sb="2" eb="3">
      <t>ガタ</t>
    </rPh>
    <rPh sb="3" eb="6">
      <t>ショウガイジ</t>
    </rPh>
    <rPh sb="6" eb="8">
      <t>ニュウショ</t>
    </rPh>
    <rPh sb="8" eb="10">
      <t>シセツ</t>
    </rPh>
    <phoneticPr fontId="1"/>
  </si>
  <si>
    <t>居宅介護</t>
    <rPh sb="0" eb="2">
      <t>キョタク</t>
    </rPh>
    <rPh sb="2" eb="4">
      <t>カイゴ</t>
    </rPh>
    <phoneticPr fontId="1"/>
  </si>
  <si>
    <t>重度訪問介護</t>
    <rPh sb="0" eb="2">
      <t>ジュウド</t>
    </rPh>
    <rPh sb="2" eb="4">
      <t>ホウモン</t>
    </rPh>
    <rPh sb="4" eb="6">
      <t>カイゴ</t>
    </rPh>
    <phoneticPr fontId="1"/>
  </si>
  <si>
    <t>同行援護</t>
    <rPh sb="0" eb="2">
      <t>ドウコウ</t>
    </rPh>
    <rPh sb="2" eb="4">
      <t>エンゴ</t>
    </rPh>
    <phoneticPr fontId="1"/>
  </si>
  <si>
    <t>行動援護</t>
    <rPh sb="0" eb="2">
      <t>コウドウ</t>
    </rPh>
    <rPh sb="2" eb="4">
      <t>エンゴ</t>
    </rPh>
    <phoneticPr fontId="1"/>
  </si>
  <si>
    <t>居宅訪問型児童発達支援</t>
    <rPh sb="0" eb="2">
      <t>キョタク</t>
    </rPh>
    <rPh sb="2" eb="5">
      <t>ホウモンガタ</t>
    </rPh>
    <rPh sb="5" eb="7">
      <t>ジドウ</t>
    </rPh>
    <rPh sb="7" eb="9">
      <t>ハッタツ</t>
    </rPh>
    <rPh sb="9" eb="11">
      <t>シエン</t>
    </rPh>
    <phoneticPr fontId="1"/>
  </si>
  <si>
    <t>保育所等訪問支援</t>
    <rPh sb="0" eb="2">
      <t>ホイク</t>
    </rPh>
    <rPh sb="2" eb="3">
      <t>ジョ</t>
    </rPh>
    <rPh sb="3" eb="4">
      <t>トウ</t>
    </rPh>
    <rPh sb="4" eb="6">
      <t>ホウモン</t>
    </rPh>
    <rPh sb="6" eb="8">
      <t>シエン</t>
    </rPh>
    <phoneticPr fontId="1"/>
  </si>
  <si>
    <t>計画相談支援</t>
    <rPh sb="0" eb="2">
      <t>ケイカク</t>
    </rPh>
    <rPh sb="2" eb="4">
      <t>ソウダン</t>
    </rPh>
    <rPh sb="4" eb="6">
      <t>シエン</t>
    </rPh>
    <phoneticPr fontId="1"/>
  </si>
  <si>
    <t>地域移行支援</t>
    <rPh sb="0" eb="2">
      <t>チイキ</t>
    </rPh>
    <rPh sb="2" eb="4">
      <t>イコウ</t>
    </rPh>
    <rPh sb="4" eb="6">
      <t>シエン</t>
    </rPh>
    <phoneticPr fontId="1"/>
  </si>
  <si>
    <t>地域定着支援</t>
    <rPh sb="0" eb="2">
      <t>チイキ</t>
    </rPh>
    <rPh sb="2" eb="4">
      <t>テイチャク</t>
    </rPh>
    <rPh sb="4" eb="6">
      <t>シエン</t>
    </rPh>
    <phoneticPr fontId="1"/>
  </si>
  <si>
    <t>障害児相談支援</t>
    <rPh sb="0" eb="3">
      <t>ショウガイジ</t>
    </rPh>
    <rPh sb="3" eb="5">
      <t>ソウダン</t>
    </rPh>
    <rPh sb="5" eb="7">
      <t>シエン</t>
    </rPh>
    <phoneticPr fontId="1"/>
  </si>
  <si>
    <t>（注）2-1．、2-2．及び４．の事業の申請額は、補助上限額と所要額を比較していずれか低い方の額が入力される。</t>
    <rPh sb="1" eb="2">
      <t>チュウ</t>
    </rPh>
    <rPh sb="12" eb="13">
      <t>オヨ</t>
    </rPh>
    <rPh sb="17" eb="19">
      <t>ジギョウ</t>
    </rPh>
    <rPh sb="20" eb="23">
      <t>シンセイガク</t>
    </rPh>
    <rPh sb="25" eb="27">
      <t>ホジョ</t>
    </rPh>
    <rPh sb="27" eb="30">
      <t>ジョウゲンガク</t>
    </rPh>
    <rPh sb="31" eb="33">
      <t>ショヨウ</t>
    </rPh>
    <rPh sb="33" eb="34">
      <t>ガク</t>
    </rPh>
    <rPh sb="35" eb="37">
      <t>ヒカク</t>
    </rPh>
    <rPh sb="43" eb="44">
      <t>ヒク</t>
    </rPh>
    <rPh sb="45" eb="46">
      <t>ホウ</t>
    </rPh>
    <rPh sb="47" eb="48">
      <t>ガク</t>
    </rPh>
    <rPh sb="49" eb="51">
      <t>ニュウリョク</t>
    </rPh>
    <phoneticPr fontId="3"/>
  </si>
  <si>
    <t>（多機能型簡易居室の設置に要する費用に限る。）</t>
    <rPh sb="19" eb="20">
      <t>カギ</t>
    </rPh>
    <phoneticPr fontId="3"/>
  </si>
  <si>
    <t>工事請負費</t>
    <rPh sb="0" eb="2">
      <t>コウジ</t>
    </rPh>
    <rPh sb="2" eb="4">
      <t>ウケオイ</t>
    </rPh>
    <rPh sb="4" eb="5">
      <t>ヒ</t>
    </rPh>
    <phoneticPr fontId="3"/>
  </si>
  <si>
    <t>多機能型居室</t>
    <rPh sb="0" eb="4">
      <t>タキノウガタ</t>
    </rPh>
    <rPh sb="4" eb="6">
      <t>キョシツ</t>
    </rPh>
    <phoneticPr fontId="3"/>
  </si>
  <si>
    <t>１．障害福祉慰労金事業</t>
    <rPh sb="2" eb="4">
      <t>ショウガイ</t>
    </rPh>
    <rPh sb="4" eb="6">
      <t>フクシ</t>
    </rPh>
    <rPh sb="6" eb="9">
      <t>イロウキン</t>
    </rPh>
    <rPh sb="9" eb="11">
      <t>ジギョウ</t>
    </rPh>
    <phoneticPr fontId="3"/>
  </si>
  <si>
    <t>（様式３）障害福祉慰労金受給職員表（法人単位）</t>
    <rPh sb="1" eb="3">
      <t>ヨウシキ</t>
    </rPh>
    <rPh sb="5" eb="7">
      <t>ショウガイ</t>
    </rPh>
    <rPh sb="7" eb="9">
      <t>フクシ</t>
    </rPh>
    <rPh sb="9" eb="12">
      <t>イロウキン</t>
    </rPh>
    <rPh sb="12" eb="14">
      <t>ジュキュウ</t>
    </rPh>
    <rPh sb="14" eb="16">
      <t>ショクイン</t>
    </rPh>
    <rPh sb="16" eb="17">
      <t>ヒョウ</t>
    </rPh>
    <rPh sb="18" eb="20">
      <t>ホウジン</t>
    </rPh>
    <rPh sb="20" eb="22">
      <t>タンイ</t>
    </rPh>
    <phoneticPr fontId="3"/>
  </si>
  <si>
    <t>感染対策費用
助成事業
（多機能型居室に限る。）</t>
    <rPh sb="0" eb="2">
      <t>カンセン</t>
    </rPh>
    <rPh sb="2" eb="4">
      <t>タイサク</t>
    </rPh>
    <rPh sb="4" eb="6">
      <t>ヒヨウ</t>
    </rPh>
    <rPh sb="7" eb="8">
      <t>スケ</t>
    </rPh>
    <rPh sb="8" eb="9">
      <t>シゲル</t>
    </rPh>
    <rPh sb="9" eb="11">
      <t>ジギョウ</t>
    </rPh>
    <rPh sb="13" eb="19">
      <t>タキノウガタキョシツ</t>
    </rPh>
    <rPh sb="20" eb="21">
      <t>カギ</t>
    </rPh>
    <phoneticPr fontId="3"/>
  </si>
  <si>
    <t>感染対策費用
助成事業
（多機能型居室を除く。）</t>
    <rPh sb="0" eb="2">
      <t>カンセン</t>
    </rPh>
    <rPh sb="2" eb="4">
      <t>タイサク</t>
    </rPh>
    <rPh sb="4" eb="6">
      <t>ヒヨウ</t>
    </rPh>
    <rPh sb="7" eb="8">
      <t>スケ</t>
    </rPh>
    <rPh sb="8" eb="9">
      <t>シゲル</t>
    </rPh>
    <rPh sb="9" eb="11">
      <t>ジギョウ</t>
    </rPh>
    <rPh sb="13" eb="19">
      <t>タキノウガタキョシツ</t>
    </rPh>
    <rPh sb="20" eb="21">
      <t>ノゾ</t>
    </rPh>
    <phoneticPr fontId="3"/>
  </si>
  <si>
    <t>原材料費</t>
    <rPh sb="0" eb="4">
      <t>ゲンザイリョウヒ</t>
    </rPh>
    <phoneticPr fontId="3"/>
  </si>
  <si>
    <t>需用費</t>
    <rPh sb="0" eb="3">
      <t>ジュヨウヒ</t>
    </rPh>
    <phoneticPr fontId="3"/>
  </si>
  <si>
    <t>重度障害者等包括支援</t>
    <rPh sb="0" eb="2">
      <t>ジュウド</t>
    </rPh>
    <rPh sb="2" eb="5">
      <t>ショウガイシャ</t>
    </rPh>
    <rPh sb="5" eb="6">
      <t>トウ</t>
    </rPh>
    <rPh sb="6" eb="8">
      <t>ホウカツ</t>
    </rPh>
    <rPh sb="8" eb="10">
      <t>シエン</t>
    </rPh>
    <phoneticPr fontId="3"/>
  </si>
  <si>
    <t>支払い実績</t>
    <rPh sb="0" eb="2">
      <t>シハラ</t>
    </rPh>
    <rPh sb="3" eb="5">
      <t>ジッセキ</t>
    </rPh>
    <phoneticPr fontId="3"/>
  </si>
  <si>
    <t>支払年月日
（西暦）</t>
    <rPh sb="0" eb="2">
      <t>シハラ</t>
    </rPh>
    <rPh sb="2" eb="5">
      <t>ネンガッピ</t>
    </rPh>
    <rPh sb="7" eb="9">
      <t>セイレキ</t>
    </rPh>
    <phoneticPr fontId="3"/>
  </si>
  <si>
    <t>支払金額</t>
    <rPh sb="0" eb="2">
      <t>シハラ</t>
    </rPh>
    <rPh sb="2" eb="4">
      <t>キンガク</t>
    </rPh>
    <phoneticPr fontId="3"/>
  </si>
  <si>
    <t>重複
申請者
確認用</t>
    <phoneticPr fontId="3"/>
  </si>
  <si>
    <t>確認事項</t>
    <rPh sb="0" eb="2">
      <t>カクニン</t>
    </rPh>
    <rPh sb="2" eb="4">
      <t>ジコウ</t>
    </rPh>
    <phoneticPr fontId="3"/>
  </si>
  <si>
    <t>委任状の有無</t>
    <rPh sb="0" eb="3">
      <t>イニンジョウ</t>
    </rPh>
    <rPh sb="4" eb="6">
      <t>ウム</t>
    </rPh>
    <phoneticPr fontId="3"/>
  </si>
  <si>
    <t>業務委託による
従事者</t>
    <rPh sb="0" eb="2">
      <t>ギョウム</t>
    </rPh>
    <rPh sb="2" eb="4">
      <t>イタク</t>
    </rPh>
    <rPh sb="8" eb="11">
      <t>ジュウジシャ</t>
    </rPh>
    <phoneticPr fontId="3"/>
  </si>
  <si>
    <t>/施設</t>
    <rPh sb="1" eb="3">
      <t>シセツ</t>
    </rPh>
    <phoneticPr fontId="1"/>
  </si>
  <si>
    <t>国保連合会に登録されている口座情報を本事業の振込に使用することに同意する</t>
    <rPh sb="0" eb="2">
      <t>コクホ</t>
    </rPh>
    <rPh sb="2" eb="4">
      <t>レンゴウ</t>
    </rPh>
    <rPh sb="4" eb="5">
      <t>カイ</t>
    </rPh>
    <rPh sb="6" eb="8">
      <t>トウロク</t>
    </rPh>
    <rPh sb="13" eb="15">
      <t>コウザ</t>
    </rPh>
    <rPh sb="15" eb="17">
      <t>ジョウホウ</t>
    </rPh>
    <rPh sb="18" eb="19">
      <t>ホン</t>
    </rPh>
    <rPh sb="19" eb="21">
      <t>ジギョウ</t>
    </rPh>
    <rPh sb="22" eb="24">
      <t>フリコミ</t>
    </rPh>
    <rPh sb="25" eb="27">
      <t>シヨウ</t>
    </rPh>
    <rPh sb="32" eb="34">
      <t>ドウイ</t>
    </rPh>
    <phoneticPr fontId="3"/>
  </si>
  <si>
    <t>（内訳）</t>
    <rPh sb="1" eb="3">
      <t>ウチワケ</t>
    </rPh>
    <phoneticPr fontId="3"/>
  </si>
  <si>
    <t>1．障害福祉慰労金事業</t>
    <rPh sb="2" eb="4">
      <t>ショウガイ</t>
    </rPh>
    <rPh sb="4" eb="6">
      <t>フクシ</t>
    </rPh>
    <rPh sb="6" eb="9">
      <t>イロウキン</t>
    </rPh>
    <rPh sb="9" eb="11">
      <t>ジギョウ</t>
    </rPh>
    <phoneticPr fontId="3"/>
  </si>
  <si>
    <t>（添付書類）</t>
    <rPh sb="1" eb="3">
      <t>テンプ</t>
    </rPh>
    <rPh sb="3" eb="5">
      <t>ショルイ</t>
    </rPh>
    <phoneticPr fontId="3"/>
  </si>
  <si>
    <t>他の施設等との期間通算がある場合その施設名</t>
    <rPh sb="0" eb="1">
      <t>タ</t>
    </rPh>
    <rPh sb="2" eb="4">
      <t>シセツ</t>
    </rPh>
    <rPh sb="4" eb="5">
      <t>トウ</t>
    </rPh>
    <rPh sb="7" eb="9">
      <t>キカン</t>
    </rPh>
    <rPh sb="9" eb="11">
      <t>ツウサン</t>
    </rPh>
    <rPh sb="14" eb="16">
      <t>バアイ</t>
    </rPh>
    <rPh sb="18" eb="20">
      <t>シセツ</t>
    </rPh>
    <rPh sb="20" eb="21">
      <t>メイ</t>
    </rPh>
    <phoneticPr fontId="3"/>
  </si>
  <si>
    <t>他法人での慰労金の申請の有無</t>
    <phoneticPr fontId="3"/>
  </si>
  <si>
    <t>2-1．感染症対策を徹底した上での障害福祉サービス提供支援事業</t>
    <rPh sb="4" eb="7">
      <t>カンセンショウ</t>
    </rPh>
    <rPh sb="7" eb="9">
      <t>タイサク</t>
    </rPh>
    <rPh sb="10" eb="12">
      <t>テッテイ</t>
    </rPh>
    <rPh sb="14" eb="15">
      <t>ウエ</t>
    </rPh>
    <rPh sb="17" eb="19">
      <t>ショウガイ</t>
    </rPh>
    <rPh sb="19" eb="21">
      <t>フクシ</t>
    </rPh>
    <rPh sb="25" eb="27">
      <t>テイキョウ</t>
    </rPh>
    <rPh sb="27" eb="29">
      <t>シエン</t>
    </rPh>
    <rPh sb="29" eb="31">
      <t>ジギョウ</t>
    </rPh>
    <phoneticPr fontId="3"/>
  </si>
  <si>
    <t>2-2．感染症対策を徹底した上での障害福祉サービス提供支援事業</t>
    <rPh sb="4" eb="7">
      <t>カンセンショウ</t>
    </rPh>
    <rPh sb="7" eb="9">
      <t>タイサク</t>
    </rPh>
    <rPh sb="10" eb="12">
      <t>テッテイ</t>
    </rPh>
    <rPh sb="14" eb="15">
      <t>ウエ</t>
    </rPh>
    <rPh sb="17" eb="19">
      <t>ショウガイ</t>
    </rPh>
    <rPh sb="19" eb="21">
      <t>フクシ</t>
    </rPh>
    <rPh sb="25" eb="27">
      <t>テイキョウ</t>
    </rPh>
    <rPh sb="27" eb="29">
      <t>シエン</t>
    </rPh>
    <rPh sb="29" eb="31">
      <t>ジギョウ</t>
    </rPh>
    <phoneticPr fontId="3"/>
  </si>
  <si>
    <r>
      <t>3．</t>
    </r>
    <r>
      <rPr>
        <b/>
        <sz val="9"/>
        <rFont val="ＭＳ Ｐ明朝"/>
        <family val="1"/>
        <charset val="128"/>
      </rPr>
      <t>在宅サービス、計画相談支援及び障害児相談支援事業所による利用者への再開支援への助成事業</t>
    </r>
    <rPh sb="2" eb="4">
      <t>ザイタク</t>
    </rPh>
    <rPh sb="24" eb="27">
      <t>ジギョウショ</t>
    </rPh>
    <rPh sb="30" eb="33">
      <t>リヨウシャ</t>
    </rPh>
    <rPh sb="35" eb="37">
      <t>サイカイ</t>
    </rPh>
    <rPh sb="37" eb="39">
      <t>シエン</t>
    </rPh>
    <rPh sb="41" eb="43">
      <t>ジョセイ</t>
    </rPh>
    <rPh sb="43" eb="45">
      <t>ジギョウ</t>
    </rPh>
    <phoneticPr fontId="3"/>
  </si>
  <si>
    <t>代表となる
法人名</t>
    <rPh sb="0" eb="2">
      <t>ダイヒョウ</t>
    </rPh>
    <rPh sb="6" eb="8">
      <t>ホウジン</t>
    </rPh>
    <rPh sb="8" eb="9">
      <t>メイ</t>
    </rPh>
    <phoneticPr fontId="3"/>
  </si>
  <si>
    <t>本事業は原則、国保連合会のシステムを活用しての交付を予定しています。（債権譲渡がある場合等を除く）</t>
    <rPh sb="0" eb="1">
      <t>ホン</t>
    </rPh>
    <rPh sb="1" eb="3">
      <t>ジギョウ</t>
    </rPh>
    <rPh sb="4" eb="6">
      <t>ゲンソク</t>
    </rPh>
    <rPh sb="7" eb="9">
      <t>コクホ</t>
    </rPh>
    <rPh sb="9" eb="12">
      <t>レンゴウカイ</t>
    </rPh>
    <rPh sb="18" eb="20">
      <t>カツヨウ</t>
    </rPh>
    <rPh sb="23" eb="25">
      <t>コウフ</t>
    </rPh>
    <rPh sb="26" eb="28">
      <t>ヨテイ</t>
    </rPh>
    <rPh sb="35" eb="37">
      <t>サイケン</t>
    </rPh>
    <rPh sb="37" eb="39">
      <t>ジョウト</t>
    </rPh>
    <rPh sb="42" eb="44">
      <t>バアイ</t>
    </rPh>
    <rPh sb="44" eb="45">
      <t>トウ</t>
    </rPh>
    <rPh sb="46" eb="47">
      <t>ノゾ</t>
    </rPh>
    <phoneticPr fontId="3"/>
  </si>
  <si>
    <t>2-1</t>
    <phoneticPr fontId="3"/>
  </si>
  <si>
    <t>2-2</t>
    <phoneticPr fontId="3"/>
  </si>
  <si>
    <t>　</t>
    <phoneticPr fontId="3"/>
  </si>
  <si>
    <t>（注）行が不足する場合には適宜行を追加して差し支えないが、列の挿入は絶対に行わないこと。</t>
    <rPh sb="1" eb="2">
      <t>チュウ</t>
    </rPh>
    <phoneticPr fontId="3"/>
  </si>
  <si>
    <t>宿泊型自立訓練</t>
    <rPh sb="0" eb="3">
      <t>シュクハクガタ</t>
    </rPh>
    <rPh sb="3" eb="5">
      <t>ジリツ</t>
    </rPh>
    <rPh sb="5" eb="7">
      <t>クンレン</t>
    </rPh>
    <phoneticPr fontId="3"/>
  </si>
  <si>
    <t>就労移行支援（養成施設）</t>
    <rPh sb="0" eb="2">
      <t>シュウロウ</t>
    </rPh>
    <rPh sb="2" eb="4">
      <t>イコウ</t>
    </rPh>
    <rPh sb="4" eb="6">
      <t>シエン</t>
    </rPh>
    <rPh sb="7" eb="9">
      <t>ヨウセイ</t>
    </rPh>
    <rPh sb="9" eb="11">
      <t>シセツ</t>
    </rPh>
    <phoneticPr fontId="1"/>
  </si>
  <si>
    <t>提供サービス</t>
    <rPh sb="0" eb="2">
      <t>テイキョウ</t>
    </rPh>
    <phoneticPr fontId="3"/>
  </si>
  <si>
    <t>東京都知事</t>
    <rPh sb="0" eb="3">
      <t>トウキョウト</t>
    </rPh>
    <rPh sb="3" eb="5">
      <t>チジ</t>
    </rPh>
    <phoneticPr fontId="3"/>
  </si>
  <si>
    <t>別記第３号様式</t>
    <rPh sb="0" eb="2">
      <t>ベッキ</t>
    </rPh>
    <rPh sb="2" eb="3">
      <t>ダイ</t>
    </rPh>
    <rPh sb="4" eb="5">
      <t>ゴウ</t>
    </rPh>
    <phoneticPr fontId="3"/>
  </si>
  <si>
    <t>　　補助金所要額　：　</t>
    <rPh sb="2" eb="5">
      <t>ホジョキン</t>
    </rPh>
    <rPh sb="5" eb="7">
      <t>ショヨウ</t>
    </rPh>
    <rPh sb="7" eb="8">
      <t>ガク</t>
    </rPh>
    <phoneticPr fontId="3"/>
  </si>
  <si>
    <t>2-1．感染症対策を徹底した上での障害福祉サービス提供支援事業（多機能型簡易居室分を除く）</t>
    <rPh sb="4" eb="7">
      <t>カンセンショウ</t>
    </rPh>
    <rPh sb="7" eb="9">
      <t>タイサク</t>
    </rPh>
    <rPh sb="10" eb="12">
      <t>テッテイ</t>
    </rPh>
    <rPh sb="14" eb="15">
      <t>ウエ</t>
    </rPh>
    <rPh sb="17" eb="19">
      <t>ショウガイ</t>
    </rPh>
    <rPh sb="19" eb="21">
      <t>フクシ</t>
    </rPh>
    <rPh sb="25" eb="27">
      <t>テイキョウ</t>
    </rPh>
    <rPh sb="27" eb="29">
      <t>シエン</t>
    </rPh>
    <rPh sb="29" eb="31">
      <t>ジギョウ</t>
    </rPh>
    <rPh sb="32" eb="36">
      <t>タキノウガタ</t>
    </rPh>
    <rPh sb="36" eb="38">
      <t>カンイ</t>
    </rPh>
    <rPh sb="38" eb="40">
      <t>キョシツ</t>
    </rPh>
    <rPh sb="40" eb="41">
      <t>ブン</t>
    </rPh>
    <rPh sb="42" eb="43">
      <t>ノゾ</t>
    </rPh>
    <phoneticPr fontId="3"/>
  </si>
  <si>
    <t>2-1．感染症対策を徹底した上での障害福祉サービス提供支援事業（多機能型簡易居室分に限る）</t>
    <rPh sb="4" eb="7">
      <t>カンセンショウ</t>
    </rPh>
    <rPh sb="7" eb="9">
      <t>タイサク</t>
    </rPh>
    <rPh sb="10" eb="12">
      <t>テッテイ</t>
    </rPh>
    <rPh sb="14" eb="15">
      <t>ウエ</t>
    </rPh>
    <rPh sb="17" eb="19">
      <t>ショウガイ</t>
    </rPh>
    <rPh sb="19" eb="21">
      <t>フクシ</t>
    </rPh>
    <rPh sb="25" eb="27">
      <t>テイキョウ</t>
    </rPh>
    <rPh sb="27" eb="29">
      <t>シエン</t>
    </rPh>
    <rPh sb="29" eb="31">
      <t>ジギョウ</t>
    </rPh>
    <rPh sb="32" eb="36">
      <t>タキノウガタ</t>
    </rPh>
    <rPh sb="36" eb="38">
      <t>カンイ</t>
    </rPh>
    <rPh sb="38" eb="40">
      <t>キョシツ</t>
    </rPh>
    <rPh sb="40" eb="41">
      <t>ブン</t>
    </rPh>
    <rPh sb="42" eb="43">
      <t>カギ</t>
    </rPh>
    <phoneticPr fontId="3"/>
  </si>
  <si>
    <t>4．在宅サービス事業所、計画相談支援及び障害児相談支援事業所における環境整備への助成事業</t>
    <rPh sb="2" eb="4">
      <t>ザイタク</t>
    </rPh>
    <rPh sb="8" eb="11">
      <t>ジギョウショ</t>
    </rPh>
    <rPh sb="34" eb="36">
      <t>カンキョウ</t>
    </rPh>
    <rPh sb="36" eb="38">
      <t>セイビ</t>
    </rPh>
    <rPh sb="40" eb="42">
      <t>ジョセイ</t>
    </rPh>
    <rPh sb="42" eb="44">
      <t>ジギョウ</t>
    </rPh>
    <phoneticPr fontId="3"/>
  </si>
  <si>
    <t>（事業所単位）（様式２）</t>
    <rPh sb="8" eb="10">
      <t>ヨウシキ</t>
    </rPh>
    <phoneticPr fontId="3"/>
  </si>
  <si>
    <t>３　障害福祉慰労金受給職員表（法人単位）（様式３）</t>
    <rPh sb="2" eb="4">
      <t>ショウガイ</t>
    </rPh>
    <rPh sb="4" eb="6">
      <t>フクシ</t>
    </rPh>
    <rPh sb="6" eb="9">
      <t>イロウキン</t>
    </rPh>
    <rPh sb="9" eb="11">
      <t>ジュキュウ</t>
    </rPh>
    <rPh sb="11" eb="13">
      <t>ショクイン</t>
    </rPh>
    <rPh sb="13" eb="14">
      <t>ヒョウ</t>
    </rPh>
    <rPh sb="15" eb="17">
      <t>ホウジン</t>
    </rPh>
    <rPh sb="17" eb="19">
      <t>タンイ</t>
    </rPh>
    <rPh sb="21" eb="23">
      <t>ヨウシキ</t>
    </rPh>
    <phoneticPr fontId="3"/>
  </si>
  <si>
    <t>【申請内容に関する連絡先】</t>
    <rPh sb="1" eb="3">
      <t>シンセイ</t>
    </rPh>
    <rPh sb="3" eb="5">
      <t>ナイヨウ</t>
    </rPh>
    <rPh sb="6" eb="7">
      <t>カン</t>
    </rPh>
    <rPh sb="9" eb="11">
      <t>レンラク</t>
    </rPh>
    <rPh sb="11" eb="12">
      <t>サキ</t>
    </rPh>
    <phoneticPr fontId="3"/>
  </si>
  <si>
    <t xml:space="preserve"> 申請法人住所</t>
    <rPh sb="1" eb="3">
      <t>シンセイ</t>
    </rPh>
    <rPh sb="3" eb="5">
      <t>ホウジン</t>
    </rPh>
    <rPh sb="5" eb="7">
      <t>ジュウショ</t>
    </rPh>
    <phoneticPr fontId="3"/>
  </si>
  <si>
    <t>〒</t>
    <phoneticPr fontId="3"/>
  </si>
  <si>
    <t>（様式１）事業所・施設別実績報告額一覧</t>
    <rPh sb="1" eb="3">
      <t>ヨウシキ</t>
    </rPh>
    <rPh sb="5" eb="8">
      <t>ジギョウショ</t>
    </rPh>
    <rPh sb="9" eb="11">
      <t>シセツ</t>
    </rPh>
    <rPh sb="11" eb="12">
      <t>ベツ</t>
    </rPh>
    <rPh sb="12" eb="14">
      <t>ジッセキ</t>
    </rPh>
    <rPh sb="14" eb="16">
      <t>ホウコク</t>
    </rPh>
    <rPh sb="16" eb="17">
      <t>ガク</t>
    </rPh>
    <rPh sb="17" eb="19">
      <t>イチラン</t>
    </rPh>
    <phoneticPr fontId="3"/>
  </si>
  <si>
    <t>（様式２）</t>
    <rPh sb="1" eb="3">
      <t>ヨウシキ</t>
    </rPh>
    <phoneticPr fontId="3"/>
  </si>
  <si>
    <t>3．在宅サービス、計画相談支援及び障害児相談支援事業所による利用者への 再開支援への助成事業</t>
    <rPh sb="2" eb="4">
      <t>ザイタク</t>
    </rPh>
    <rPh sb="9" eb="11">
      <t>ケイカク</t>
    </rPh>
    <rPh sb="11" eb="13">
      <t>ソウダン</t>
    </rPh>
    <rPh sb="13" eb="15">
      <t>シエン</t>
    </rPh>
    <rPh sb="15" eb="16">
      <t>オヨ</t>
    </rPh>
    <rPh sb="17" eb="19">
      <t>ショウガイ</t>
    </rPh>
    <rPh sb="19" eb="20">
      <t>ジ</t>
    </rPh>
    <rPh sb="20" eb="22">
      <t>ソウダン</t>
    </rPh>
    <rPh sb="22" eb="24">
      <t>シエン</t>
    </rPh>
    <rPh sb="24" eb="26">
      <t>ジギョウ</t>
    </rPh>
    <rPh sb="26" eb="27">
      <t>ショ</t>
    </rPh>
    <rPh sb="30" eb="33">
      <t>リヨウシャ</t>
    </rPh>
    <rPh sb="36" eb="38">
      <t>サイカイ</t>
    </rPh>
    <rPh sb="38" eb="40">
      <t>シエン</t>
    </rPh>
    <rPh sb="42" eb="44">
      <t>ジョセイ</t>
    </rPh>
    <rPh sb="44" eb="46">
      <t>ジギョウ</t>
    </rPh>
    <phoneticPr fontId="3"/>
  </si>
  <si>
    <t>使用料及賃借料</t>
    <rPh sb="0" eb="3">
      <t>シヨウリョウ</t>
    </rPh>
    <rPh sb="3" eb="4">
      <t>オヨ</t>
    </rPh>
    <rPh sb="4" eb="7">
      <t>チンシャクリョウ</t>
    </rPh>
    <phoneticPr fontId="3"/>
  </si>
  <si>
    <t>　　令和２年度東京都新型コロナウイルス感染症緊急包括支援交付金（障害分）
　　に係る実績報告書の提出について</t>
    <rPh sb="2" eb="4">
      <t>レイワ</t>
    </rPh>
    <rPh sb="5" eb="7">
      <t>ネンド</t>
    </rPh>
    <rPh sb="7" eb="10">
      <t>トウキョウト</t>
    </rPh>
    <rPh sb="10" eb="12">
      <t>シンガタ</t>
    </rPh>
    <rPh sb="19" eb="22">
      <t>カンセンショウ</t>
    </rPh>
    <rPh sb="22" eb="24">
      <t>キンキュウ</t>
    </rPh>
    <rPh sb="24" eb="26">
      <t>ホウカツ</t>
    </rPh>
    <rPh sb="26" eb="28">
      <t>シエン</t>
    </rPh>
    <rPh sb="28" eb="31">
      <t>コウフキン</t>
    </rPh>
    <rPh sb="32" eb="34">
      <t>ショウガイ</t>
    </rPh>
    <rPh sb="34" eb="35">
      <t>ブン</t>
    </rPh>
    <rPh sb="40" eb="41">
      <t>カカ</t>
    </rPh>
    <rPh sb="42" eb="44">
      <t>ジッセキ</t>
    </rPh>
    <rPh sb="44" eb="47">
      <t>ホウコクショ</t>
    </rPh>
    <rPh sb="48" eb="50">
      <t>テイシュツ</t>
    </rPh>
    <phoneticPr fontId="3"/>
  </si>
  <si>
    <t>２　新型コロナウイルス感染症緊急包括支援交付金（障害分）に関する事業実績報告書</t>
    <rPh sb="2" eb="4">
      <t>シンガタ</t>
    </rPh>
    <rPh sb="11" eb="14">
      <t>カンセンショウ</t>
    </rPh>
    <rPh sb="14" eb="16">
      <t>キンキュウ</t>
    </rPh>
    <rPh sb="16" eb="18">
      <t>ホウカツ</t>
    </rPh>
    <rPh sb="18" eb="20">
      <t>シエン</t>
    </rPh>
    <rPh sb="20" eb="23">
      <t>コウフキン</t>
    </rPh>
    <rPh sb="24" eb="26">
      <t>ショウガイ</t>
    </rPh>
    <rPh sb="26" eb="27">
      <t>ブン</t>
    </rPh>
    <rPh sb="29" eb="30">
      <t>カン</t>
    </rPh>
    <rPh sb="32" eb="34">
      <t>ジギョウ</t>
    </rPh>
    <rPh sb="34" eb="36">
      <t>ジッセキ</t>
    </rPh>
    <rPh sb="36" eb="38">
      <t>ホウコク</t>
    </rPh>
    <phoneticPr fontId="3"/>
  </si>
  <si>
    <t>新型コロナウイルス感染症緊急包括支援交付金（障害分）に関する事業実績報告書（事業所単位）</t>
    <rPh sb="18" eb="21">
      <t>コウフキン</t>
    </rPh>
    <phoneticPr fontId="3"/>
  </si>
  <si>
    <t>法人名</t>
    <rPh sb="0" eb="2">
      <t>ホウジン</t>
    </rPh>
    <rPh sb="2" eb="3">
      <t>メイ</t>
    </rPh>
    <phoneticPr fontId="3"/>
  </si>
  <si>
    <t>氏名（代表者名）</t>
    <rPh sb="0" eb="2">
      <t>シメイ</t>
    </rPh>
    <rPh sb="3" eb="6">
      <t>ダイヒョウシャ</t>
    </rPh>
    <rPh sb="6" eb="7">
      <t>メイ</t>
    </rPh>
    <phoneticPr fontId="3"/>
  </si>
  <si>
    <t>基本情報</t>
    <rPh sb="0" eb="2">
      <t>キホン</t>
    </rPh>
    <rPh sb="2" eb="4">
      <t>ジョウホウ</t>
    </rPh>
    <phoneticPr fontId="3"/>
  </si>
  <si>
    <t>交付決定額（A)</t>
    <rPh sb="0" eb="2">
      <t>コウフ</t>
    </rPh>
    <rPh sb="2" eb="4">
      <t>ケッテイ</t>
    </rPh>
    <rPh sb="4" eb="5">
      <t>ガク</t>
    </rPh>
    <phoneticPr fontId="3"/>
  </si>
  <si>
    <t>実績報告額（B)</t>
    <rPh sb="0" eb="2">
      <t>ジッセキ</t>
    </rPh>
    <rPh sb="2" eb="4">
      <t>ホウコク</t>
    </rPh>
    <rPh sb="4" eb="5">
      <t>ガク</t>
    </rPh>
    <phoneticPr fontId="3"/>
  </si>
  <si>
    <t>差引返還額（C＝A-B)</t>
    <rPh sb="0" eb="2">
      <t>サシヒキ</t>
    </rPh>
    <rPh sb="2" eb="5">
      <t>ヘンカンガク</t>
    </rPh>
    <phoneticPr fontId="3"/>
  </si>
  <si>
    <t>事業所・施設名</t>
    <rPh sb="0" eb="3">
      <t>ジギョウショ</t>
    </rPh>
    <rPh sb="4" eb="6">
      <t>シセツ</t>
    </rPh>
    <rPh sb="6" eb="7">
      <t>メイ</t>
    </rPh>
    <phoneticPr fontId="24"/>
  </si>
  <si>
    <t>事業所番号</t>
    <rPh sb="0" eb="3">
      <t>ジギョウショ</t>
    </rPh>
    <rPh sb="3" eb="5">
      <t>バンゴウ</t>
    </rPh>
    <phoneticPr fontId="24"/>
  </si>
  <si>
    <t>サービス種別</t>
    <rPh sb="4" eb="6">
      <t>シュベツ</t>
    </rPh>
    <phoneticPr fontId="24"/>
  </si>
  <si>
    <t>個別再開支援助成事業</t>
    <rPh sb="0" eb="2">
      <t>コベツ</t>
    </rPh>
    <rPh sb="2" eb="4">
      <t>サイカイ</t>
    </rPh>
    <rPh sb="4" eb="6">
      <t>シエン</t>
    </rPh>
    <rPh sb="6" eb="8">
      <t>ジョセイ</t>
    </rPh>
    <rPh sb="8" eb="10">
      <t>ジギョウ</t>
    </rPh>
    <phoneticPr fontId="3"/>
  </si>
  <si>
    <t>再開環境整備助成事業</t>
    <rPh sb="0" eb="2">
      <t>サイカイ</t>
    </rPh>
    <rPh sb="2" eb="4">
      <t>カンキョウ</t>
    </rPh>
    <rPh sb="4" eb="6">
      <t>セイビ</t>
    </rPh>
    <rPh sb="6" eb="8">
      <t>ジョセイ</t>
    </rPh>
    <rPh sb="8" eb="10">
      <t>ジギョウ</t>
    </rPh>
    <phoneticPr fontId="3"/>
  </si>
  <si>
    <t>合計</t>
    <rPh sb="0" eb="2">
      <t>ゴウケイ</t>
    </rPh>
    <phoneticPr fontId="24"/>
  </si>
  <si>
    <t>振込手数料</t>
    <rPh sb="0" eb="2">
      <t>フリコミ</t>
    </rPh>
    <rPh sb="2" eb="5">
      <t>テスウリョウ</t>
    </rPh>
    <phoneticPr fontId="3"/>
  </si>
  <si>
    <t>慰労金</t>
    <rPh sb="0" eb="3">
      <t>イロウキン</t>
    </rPh>
    <phoneticPr fontId="3"/>
  </si>
  <si>
    <t>補助実績額（千円）</t>
    <rPh sb="0" eb="2">
      <t>ホジョ</t>
    </rPh>
    <rPh sb="2" eb="4">
      <t>ジッセキ</t>
    </rPh>
    <rPh sb="6" eb="8">
      <t>センエン</t>
    </rPh>
    <phoneticPr fontId="3"/>
  </si>
  <si>
    <t>障害福祉
慰労金</t>
    <rPh sb="0" eb="2">
      <t>ショウガイ</t>
    </rPh>
    <rPh sb="2" eb="4">
      <t>フクシ</t>
    </rPh>
    <rPh sb="5" eb="8">
      <t>イロウキン</t>
    </rPh>
    <phoneticPr fontId="3"/>
  </si>
  <si>
    <t>障害福祉
慰労金
振込手数料</t>
    <rPh sb="0" eb="2">
      <t>ショウガイ</t>
    </rPh>
    <rPh sb="2" eb="4">
      <t>フクシ</t>
    </rPh>
    <rPh sb="5" eb="8">
      <t>イロウキン</t>
    </rPh>
    <rPh sb="9" eb="11">
      <t>フリコミ</t>
    </rPh>
    <rPh sb="11" eb="14">
      <t>テスウリョウ</t>
    </rPh>
    <phoneticPr fontId="3"/>
  </si>
  <si>
    <t>実績報告額</t>
    <rPh sb="0" eb="2">
      <t>ジッセキ</t>
    </rPh>
    <rPh sb="2" eb="4">
      <t>ホウコク</t>
    </rPh>
    <rPh sb="4" eb="5">
      <t>ガク</t>
    </rPh>
    <phoneticPr fontId="3"/>
  </si>
  <si>
    <t>障害福祉
慰労金</t>
    <rPh sb="0" eb="4">
      <t>ショウガイフクシ</t>
    </rPh>
    <rPh sb="5" eb="8">
      <t>イロウキン</t>
    </rPh>
    <phoneticPr fontId="3"/>
  </si>
  <si>
    <t>感染症対策費用助成事業（多機能型居室を除く。）</t>
    <rPh sb="0" eb="3">
      <t>カンセンショウ</t>
    </rPh>
    <rPh sb="3" eb="5">
      <t>タイサク</t>
    </rPh>
    <rPh sb="5" eb="9">
      <t>ヒヨウジョセイ</t>
    </rPh>
    <rPh sb="9" eb="11">
      <t>ジギョウ</t>
    </rPh>
    <rPh sb="12" eb="16">
      <t>タキノウガタ</t>
    </rPh>
    <rPh sb="16" eb="18">
      <t>キョシツ</t>
    </rPh>
    <rPh sb="19" eb="20">
      <t>ノゾ</t>
    </rPh>
    <phoneticPr fontId="3"/>
  </si>
  <si>
    <t>感染症対策費用助成事業（多機能型居室に限る。）</t>
    <rPh sb="0" eb="3">
      <t>カンセンショウ</t>
    </rPh>
    <rPh sb="3" eb="5">
      <t>タイサク</t>
    </rPh>
    <rPh sb="5" eb="9">
      <t>ヒヨウジョセイ</t>
    </rPh>
    <rPh sb="9" eb="11">
      <t>ジギョウ</t>
    </rPh>
    <rPh sb="12" eb="16">
      <t>タキノウガタ</t>
    </rPh>
    <rPh sb="16" eb="18">
      <t>キョシツ</t>
    </rPh>
    <rPh sb="19" eb="20">
      <t>カギ</t>
    </rPh>
    <phoneticPr fontId="3"/>
  </si>
  <si>
    <t>※　本表は法人単位でまとめて記載すること。</t>
    <rPh sb="2" eb="4">
      <t>ホンピョウ</t>
    </rPh>
    <rPh sb="5" eb="7">
      <t>ホウジン</t>
    </rPh>
    <rPh sb="7" eb="9">
      <t>タンイ</t>
    </rPh>
    <rPh sb="14" eb="16">
      <t>キサイ</t>
    </rPh>
    <phoneticPr fontId="3"/>
  </si>
  <si>
    <t>支援金
合計</t>
    <rPh sb="0" eb="3">
      <t>シエンキン</t>
    </rPh>
    <rPh sb="4" eb="6">
      <t>ゴウケイ</t>
    </rPh>
    <phoneticPr fontId="3"/>
  </si>
  <si>
    <t>報告額①</t>
    <rPh sb="0" eb="2">
      <t>ホウコク</t>
    </rPh>
    <rPh sb="2" eb="3">
      <t>ガク</t>
    </rPh>
    <phoneticPr fontId="3"/>
  </si>
  <si>
    <t>今回報告分②</t>
    <rPh sb="0" eb="2">
      <t>コンカイ</t>
    </rPh>
    <rPh sb="2" eb="4">
      <t>ホウコク</t>
    </rPh>
    <rPh sb="4" eb="5">
      <t>ブン</t>
    </rPh>
    <phoneticPr fontId="3"/>
  </si>
  <si>
    <t>報告額</t>
    <rPh sb="0" eb="2">
      <t>ホウコク</t>
    </rPh>
    <rPh sb="2" eb="3">
      <t>ガク</t>
    </rPh>
    <phoneticPr fontId="3"/>
  </si>
  <si>
    <t>報告額③</t>
    <rPh sb="0" eb="2">
      <t>ホウコク</t>
    </rPh>
    <rPh sb="2" eb="3">
      <t>ガク</t>
    </rPh>
    <phoneticPr fontId="3"/>
  </si>
  <si>
    <t>今回報告分④</t>
    <rPh sb="0" eb="2">
      <t>コンカイ</t>
    </rPh>
    <rPh sb="2" eb="4">
      <t>ホウコク</t>
    </rPh>
    <rPh sb="4" eb="5">
      <t>ブン</t>
    </rPh>
    <phoneticPr fontId="3"/>
  </si>
  <si>
    <t>既申請・報告分</t>
    <rPh sb="0" eb="1">
      <t>スデ</t>
    </rPh>
    <rPh sb="1" eb="3">
      <t>シンセイ</t>
    </rPh>
    <rPh sb="4" eb="6">
      <t>ホウコク</t>
    </rPh>
    <rPh sb="6" eb="7">
      <t>ブン</t>
    </rPh>
    <phoneticPr fontId="3"/>
  </si>
  <si>
    <t>月</t>
    <rPh sb="0" eb="1">
      <t>ガツ</t>
    </rPh>
    <phoneticPr fontId="3"/>
  </si>
  <si>
    <t>日付２福保障地第</t>
    <rPh sb="0" eb="1">
      <t>ニチ</t>
    </rPh>
    <rPh sb="1" eb="2">
      <t>ヅ</t>
    </rPh>
    <rPh sb="3" eb="5">
      <t>フクホ</t>
    </rPh>
    <rPh sb="5" eb="6">
      <t>ショウ</t>
    </rPh>
    <rPh sb="6" eb="7">
      <t>チ</t>
    </rPh>
    <rPh sb="7" eb="8">
      <t>ダイ</t>
    </rPh>
    <phoneticPr fontId="3"/>
  </si>
  <si>
    <t>号により交付決定を受けた標記の補助金</t>
    <rPh sb="0" eb="1">
      <t>ゴウ</t>
    </rPh>
    <rPh sb="4" eb="6">
      <t>コウフ</t>
    </rPh>
    <rPh sb="6" eb="8">
      <t>ケッテイ</t>
    </rPh>
    <rPh sb="9" eb="10">
      <t>ウ</t>
    </rPh>
    <rPh sb="12" eb="14">
      <t>ヒョウキ</t>
    </rPh>
    <rPh sb="15" eb="18">
      <t>ホジョキン</t>
    </rPh>
    <phoneticPr fontId="3"/>
  </si>
  <si>
    <t>個票シート名</t>
    <rPh sb="0" eb="2">
      <t>コヒョウ</t>
    </rPh>
    <rPh sb="5" eb="6">
      <t>メイ</t>
    </rPh>
    <phoneticPr fontId="24"/>
  </si>
  <si>
    <t xml:space="preserve">  上記のとおり、令和２年度東京都新型コロナウイルス感染症緊急包括支援事業　</t>
    <phoneticPr fontId="3"/>
  </si>
  <si>
    <t>月</t>
    <rPh sb="0" eb="1">
      <t>ツキ</t>
    </rPh>
    <phoneticPr fontId="3"/>
  </si>
  <si>
    <t>日付２福保障地第</t>
    <phoneticPr fontId="3"/>
  </si>
  <si>
    <t>号交付決定分の</t>
    <phoneticPr fontId="3"/>
  </si>
  <si>
    <t>補助金を精算します。</t>
    <rPh sb="4" eb="6">
      <t>セイサン</t>
    </rPh>
    <phoneticPr fontId="3"/>
  </si>
  <si>
    <t>令和　　年　　月　　日</t>
    <phoneticPr fontId="3"/>
  </si>
  <si>
    <t>東 京 都 知 事　 殿</t>
    <phoneticPr fontId="3"/>
  </si>
  <si>
    <t>精　　算　　書</t>
    <phoneticPr fontId="3"/>
  </si>
  <si>
    <t>金</t>
    <rPh sb="0" eb="1">
      <t>カネ</t>
    </rPh>
    <phoneticPr fontId="3"/>
  </si>
  <si>
    <t>額</t>
    <rPh sb="0" eb="1">
      <t>ガク</t>
    </rPh>
    <phoneticPr fontId="3"/>
  </si>
  <si>
    <t>概算受入額</t>
    <phoneticPr fontId="3"/>
  </si>
  <si>
    <t>精　算　額</t>
    <phoneticPr fontId="3"/>
  </si>
  <si>
    <t>慰労金受入額</t>
    <phoneticPr fontId="3"/>
  </si>
  <si>
    <t>慰労金支払額</t>
    <phoneticPr fontId="3"/>
  </si>
  <si>
    <t>慰労金返納額</t>
    <phoneticPr fontId="3"/>
  </si>
  <si>
    <t>慰労金を返納します。</t>
    <rPh sb="0" eb="3">
      <t>イロウキン</t>
    </rPh>
    <rPh sb="4" eb="6">
      <t>ヘンノウ</t>
    </rPh>
    <phoneticPr fontId="3"/>
  </si>
  <si>
    <t>氏名（代表者名）</t>
    <phoneticPr fontId="3"/>
  </si>
  <si>
    <t>日</t>
    <rPh sb="0" eb="1">
      <t>ヒ</t>
    </rPh>
    <phoneticPr fontId="3"/>
  </si>
  <si>
    <t>読み込み結果</t>
    <rPh sb="0" eb="1">
      <t>ヨ</t>
    </rPh>
    <rPh sb="2" eb="3">
      <t>コ</t>
    </rPh>
    <rPh sb="4" eb="6">
      <t>ケッカ</t>
    </rPh>
    <phoneticPr fontId="3"/>
  </si>
  <si>
    <t>対象シート</t>
    <rPh sb="0" eb="2">
      <t>タイショウ</t>
    </rPh>
    <phoneticPr fontId="3"/>
  </si>
  <si>
    <t>エラー内容</t>
    <rPh sb="3" eb="5">
      <t>ナイヨウ</t>
    </rPh>
    <phoneticPr fontId="3"/>
  </si>
  <si>
    <t>返　納　額</t>
    <rPh sb="0" eb="1">
      <t>ヘン</t>
    </rPh>
    <rPh sb="2" eb="3">
      <t>オサメ</t>
    </rPh>
    <rPh sb="4" eb="5">
      <t>ガク</t>
    </rPh>
    <phoneticPr fontId="3"/>
  </si>
  <si>
    <t>年</t>
    <rPh sb="0" eb="1">
      <t>ネン</t>
    </rPh>
    <phoneticPr fontId="3"/>
  </si>
  <si>
    <t>（障害分）に係る令和</t>
    <phoneticPr fontId="3"/>
  </si>
  <si>
    <t>令和</t>
    <rPh sb="0" eb="2">
      <t>レイワ</t>
    </rPh>
    <phoneticPr fontId="3"/>
  </si>
  <si>
    <t>年</t>
    <rPh sb="0" eb="1">
      <t>ネン</t>
    </rPh>
    <phoneticPr fontId="3"/>
  </si>
  <si>
    <t>慰労金返納額計算書</t>
    <phoneticPr fontId="3"/>
  </si>
  <si>
    <t>精算対象額
合計</t>
    <rPh sb="0" eb="2">
      <t>セイサン</t>
    </rPh>
    <rPh sb="2" eb="4">
      <t>タイショウ</t>
    </rPh>
    <rPh sb="4" eb="5">
      <t>ガク</t>
    </rPh>
    <rPh sb="6" eb="8">
      <t>ゴウケイ</t>
    </rPh>
    <phoneticPr fontId="3"/>
  </si>
  <si>
    <t>【障害】実績報告エラー一覧</t>
    <rPh sb="1" eb="3">
      <t>ショウガイ</t>
    </rPh>
    <rPh sb="4" eb="6">
      <t>ジッセキ</t>
    </rPh>
    <rPh sb="6" eb="8">
      <t>ホウコク</t>
    </rPh>
    <rPh sb="11" eb="13">
      <t>イチラン</t>
    </rPh>
    <phoneticPr fontId="37"/>
  </si>
  <si>
    <t>シート名</t>
    <rPh sb="3" eb="4">
      <t>メイ</t>
    </rPh>
    <phoneticPr fontId="37"/>
  </si>
  <si>
    <t>項目名</t>
    <rPh sb="0" eb="2">
      <t>コウモク</t>
    </rPh>
    <rPh sb="2" eb="3">
      <t>メイ</t>
    </rPh>
    <phoneticPr fontId="37"/>
  </si>
  <si>
    <t>セル番地</t>
    <rPh sb="2" eb="4">
      <t>バンチ</t>
    </rPh>
    <phoneticPr fontId="37"/>
  </si>
  <si>
    <t>エラー条件</t>
    <rPh sb="3" eb="5">
      <t>ジョウケン</t>
    </rPh>
    <phoneticPr fontId="37"/>
  </si>
  <si>
    <t>表示エラー</t>
    <rPh sb="0" eb="2">
      <t>ヒョウジ</t>
    </rPh>
    <phoneticPr fontId="37"/>
  </si>
  <si>
    <t>別記第3号様式</t>
    <rPh sb="0" eb="2">
      <t>ベッキ</t>
    </rPh>
    <rPh sb="2" eb="3">
      <t>ダイ</t>
    </rPh>
    <rPh sb="4" eb="5">
      <t>ゴウ</t>
    </rPh>
    <rPh sb="5" eb="7">
      <t>ヨウシキ</t>
    </rPh>
    <phoneticPr fontId="37"/>
  </si>
  <si>
    <t>申請年</t>
    <rPh sb="0" eb="2">
      <t>シンセイ</t>
    </rPh>
    <rPh sb="2" eb="3">
      <t>ネン</t>
    </rPh>
    <phoneticPr fontId="37"/>
  </si>
  <si>
    <t>空欄または数字以外</t>
    <rPh sb="0" eb="2">
      <t>クウラン</t>
    </rPh>
    <rPh sb="5" eb="7">
      <t>スウジ</t>
    </rPh>
    <rPh sb="7" eb="9">
      <t>イガイ</t>
    </rPh>
    <phoneticPr fontId="37"/>
  </si>
  <si>
    <t>別記第3号様式の申請年が空欄か数字以外が入力されています</t>
    <rPh sb="8" eb="10">
      <t>シンセイ</t>
    </rPh>
    <rPh sb="10" eb="11">
      <t>ネン</t>
    </rPh>
    <rPh sb="12" eb="14">
      <t>クウラン</t>
    </rPh>
    <rPh sb="15" eb="17">
      <t>スウジ</t>
    </rPh>
    <rPh sb="17" eb="19">
      <t>イガイ</t>
    </rPh>
    <rPh sb="20" eb="22">
      <t>ニュウリョク</t>
    </rPh>
    <phoneticPr fontId="37"/>
  </si>
  <si>
    <t>申請月</t>
    <rPh sb="0" eb="2">
      <t>シンセイ</t>
    </rPh>
    <rPh sb="2" eb="3">
      <t>ツキ</t>
    </rPh>
    <phoneticPr fontId="37"/>
  </si>
  <si>
    <t>別記第3号様式の申請月が空欄か数字以外が入力されています</t>
    <rPh sb="8" eb="10">
      <t>シンセイ</t>
    </rPh>
    <rPh sb="10" eb="11">
      <t>ツキ</t>
    </rPh>
    <rPh sb="12" eb="14">
      <t>クウラン</t>
    </rPh>
    <rPh sb="15" eb="17">
      <t>スウジ</t>
    </rPh>
    <rPh sb="17" eb="19">
      <t>イガイ</t>
    </rPh>
    <rPh sb="20" eb="22">
      <t>ニュウリョク</t>
    </rPh>
    <phoneticPr fontId="37"/>
  </si>
  <si>
    <t>申請日</t>
    <rPh sb="0" eb="2">
      <t>シンセイ</t>
    </rPh>
    <rPh sb="2" eb="3">
      <t>ビ</t>
    </rPh>
    <phoneticPr fontId="37"/>
  </si>
  <si>
    <t>別記第3号様式の申請日が空欄か数字以外が入力されています</t>
    <rPh sb="8" eb="10">
      <t>シンセイ</t>
    </rPh>
    <rPh sb="10" eb="11">
      <t>ヒ</t>
    </rPh>
    <rPh sb="12" eb="14">
      <t>クウラン</t>
    </rPh>
    <rPh sb="15" eb="17">
      <t>スウジ</t>
    </rPh>
    <rPh sb="17" eb="19">
      <t>イガイ</t>
    </rPh>
    <rPh sb="20" eb="22">
      <t>ニュウリョク</t>
    </rPh>
    <phoneticPr fontId="37"/>
  </si>
  <si>
    <t>法人名</t>
    <rPh sb="0" eb="2">
      <t>ホウジン</t>
    </rPh>
    <rPh sb="2" eb="3">
      <t>メイ</t>
    </rPh>
    <phoneticPr fontId="37"/>
  </si>
  <si>
    <t>"（法人名）"という文字以外が含まれていない</t>
    <rPh sb="10" eb="12">
      <t>モジ</t>
    </rPh>
    <rPh sb="12" eb="14">
      <t>イガイ</t>
    </rPh>
    <rPh sb="15" eb="16">
      <t>フク</t>
    </rPh>
    <phoneticPr fontId="37"/>
  </si>
  <si>
    <t>別記第3号様式の法人名が入力されていない可能性があります</t>
    <rPh sb="8" eb="10">
      <t>ホウジン</t>
    </rPh>
    <rPh sb="10" eb="11">
      <t>メイ</t>
    </rPh>
    <rPh sb="12" eb="14">
      <t>ニュウリョク</t>
    </rPh>
    <rPh sb="20" eb="23">
      <t>カノウセイ</t>
    </rPh>
    <phoneticPr fontId="37"/>
  </si>
  <si>
    <t>代表者名</t>
    <rPh sb="0" eb="3">
      <t>ダイヒョウシャ</t>
    </rPh>
    <rPh sb="3" eb="4">
      <t>メイ</t>
    </rPh>
    <phoneticPr fontId="37"/>
  </si>
  <si>
    <t>"（役職・代表者名）"という文字以外が含まれていない</t>
    <phoneticPr fontId="37"/>
  </si>
  <si>
    <t>別記第3号様式の役職・代表者名が入力されていない可能性があります</t>
    <rPh sb="8" eb="10">
      <t>ヤクショク</t>
    </rPh>
    <rPh sb="11" eb="14">
      <t>ダイヒョウシャ</t>
    </rPh>
    <rPh sb="14" eb="15">
      <t>メイ</t>
    </rPh>
    <rPh sb="16" eb="18">
      <t>ニュウリョク</t>
    </rPh>
    <rPh sb="24" eb="27">
      <t>カノウセイ</t>
    </rPh>
    <phoneticPr fontId="37"/>
  </si>
  <si>
    <t>交付決定年</t>
    <rPh sb="0" eb="2">
      <t>コウフ</t>
    </rPh>
    <rPh sb="2" eb="4">
      <t>ケッテイ</t>
    </rPh>
    <rPh sb="4" eb="5">
      <t>ネン</t>
    </rPh>
    <phoneticPr fontId="37"/>
  </si>
  <si>
    <t>"2"又は”３”以外数字又は空欄</t>
    <rPh sb="3" eb="4">
      <t>マタ</t>
    </rPh>
    <rPh sb="8" eb="10">
      <t>イガイ</t>
    </rPh>
    <rPh sb="10" eb="12">
      <t>スウジ</t>
    </rPh>
    <rPh sb="12" eb="13">
      <t>マタ</t>
    </rPh>
    <rPh sb="14" eb="16">
      <t>クウラン</t>
    </rPh>
    <phoneticPr fontId="37"/>
  </si>
  <si>
    <t>令和3年に交付決定を行う可能性もあるため</t>
    <rPh sb="0" eb="2">
      <t>レイワ</t>
    </rPh>
    <rPh sb="3" eb="4">
      <t>ネン</t>
    </rPh>
    <rPh sb="5" eb="7">
      <t>コウフ</t>
    </rPh>
    <rPh sb="7" eb="9">
      <t>ケッテイ</t>
    </rPh>
    <rPh sb="10" eb="11">
      <t>オコナ</t>
    </rPh>
    <rPh sb="12" eb="15">
      <t>カノウセイ</t>
    </rPh>
    <phoneticPr fontId="37"/>
  </si>
  <si>
    <t>交付決定月</t>
    <rPh sb="0" eb="2">
      <t>コウフ</t>
    </rPh>
    <rPh sb="2" eb="4">
      <t>ケッテイ</t>
    </rPh>
    <rPh sb="4" eb="5">
      <t>ツキ</t>
    </rPh>
    <phoneticPr fontId="37"/>
  </si>
  <si>
    <t>別記第3号様式の交付決定月が空欄か数字以外が入力されています</t>
    <rPh sb="8" eb="10">
      <t>コウフ</t>
    </rPh>
    <rPh sb="10" eb="12">
      <t>ケッテイ</t>
    </rPh>
    <rPh sb="12" eb="13">
      <t>ツキ</t>
    </rPh>
    <rPh sb="14" eb="16">
      <t>クウラン</t>
    </rPh>
    <rPh sb="17" eb="19">
      <t>スウジ</t>
    </rPh>
    <rPh sb="19" eb="21">
      <t>イガイ</t>
    </rPh>
    <rPh sb="22" eb="24">
      <t>ニュウリョク</t>
    </rPh>
    <phoneticPr fontId="37"/>
  </si>
  <si>
    <t>交付決定日</t>
    <rPh sb="0" eb="2">
      <t>コウフ</t>
    </rPh>
    <rPh sb="2" eb="4">
      <t>ケッテイ</t>
    </rPh>
    <rPh sb="4" eb="5">
      <t>ビ</t>
    </rPh>
    <phoneticPr fontId="37"/>
  </si>
  <si>
    <t>別記第3号様式の交付決定日が空欄か数字以外が入力されています</t>
    <rPh sb="8" eb="10">
      <t>コウフ</t>
    </rPh>
    <rPh sb="10" eb="12">
      <t>ケッテイ</t>
    </rPh>
    <rPh sb="12" eb="13">
      <t>ヒ</t>
    </rPh>
    <rPh sb="14" eb="16">
      <t>クウラン</t>
    </rPh>
    <rPh sb="17" eb="19">
      <t>スウジ</t>
    </rPh>
    <rPh sb="19" eb="21">
      <t>イガイ</t>
    </rPh>
    <rPh sb="22" eb="24">
      <t>ニュウリョク</t>
    </rPh>
    <phoneticPr fontId="37"/>
  </si>
  <si>
    <t>郵便番号</t>
    <rPh sb="0" eb="4">
      <t>ユウビンバンゴウ</t>
    </rPh>
    <phoneticPr fontId="37"/>
  </si>
  <si>
    <t>空欄または7文字以下</t>
    <rPh sb="0" eb="2">
      <t>クウラン</t>
    </rPh>
    <rPh sb="6" eb="8">
      <t>モジ</t>
    </rPh>
    <rPh sb="8" eb="10">
      <t>イカ</t>
    </rPh>
    <phoneticPr fontId="37"/>
  </si>
  <si>
    <t>別記第3号様式の郵便番号が空欄か正しく入力されていない可能性があります</t>
    <rPh sb="8" eb="12">
      <t>ユウビンバンゴウ</t>
    </rPh>
    <rPh sb="13" eb="15">
      <t>クウラン</t>
    </rPh>
    <rPh sb="16" eb="17">
      <t>タダ</t>
    </rPh>
    <rPh sb="19" eb="21">
      <t>ニュウリョク</t>
    </rPh>
    <rPh sb="27" eb="30">
      <t>カノウセイ</t>
    </rPh>
    <phoneticPr fontId="37"/>
  </si>
  <si>
    <t>住所</t>
    <rPh sb="0" eb="2">
      <t>ジュウショ</t>
    </rPh>
    <phoneticPr fontId="37"/>
  </si>
  <si>
    <t>空欄</t>
    <rPh sb="0" eb="2">
      <t>クウラン</t>
    </rPh>
    <phoneticPr fontId="37"/>
  </si>
  <si>
    <t>別記第3号様式の住所が空欄です</t>
    <rPh sb="8" eb="10">
      <t>ジュウショ</t>
    </rPh>
    <rPh sb="11" eb="13">
      <t>クウラン</t>
    </rPh>
    <phoneticPr fontId="37"/>
  </si>
  <si>
    <t>部署名</t>
    <phoneticPr fontId="37"/>
  </si>
  <si>
    <t>別記第3号様式の部署名が空欄です</t>
    <rPh sb="8" eb="10">
      <t>ブショ</t>
    </rPh>
    <rPh sb="10" eb="11">
      <t>メイ</t>
    </rPh>
    <rPh sb="12" eb="14">
      <t>クウラン</t>
    </rPh>
    <phoneticPr fontId="37"/>
  </si>
  <si>
    <t>部署を持たない小規模事業所が存在するため。</t>
    <rPh sb="0" eb="2">
      <t>ブショ</t>
    </rPh>
    <rPh sb="3" eb="4">
      <t>モ</t>
    </rPh>
    <rPh sb="7" eb="10">
      <t>ショウキボ</t>
    </rPh>
    <rPh sb="10" eb="13">
      <t>ジギョウショ</t>
    </rPh>
    <rPh sb="14" eb="16">
      <t>ソンザイ</t>
    </rPh>
    <phoneticPr fontId="37"/>
  </si>
  <si>
    <t>担当者氏名</t>
    <phoneticPr fontId="37"/>
  </si>
  <si>
    <t>別記第3号様式の担当者氏名が空欄です</t>
    <rPh sb="8" eb="11">
      <t>タントウシャ</t>
    </rPh>
    <rPh sb="11" eb="13">
      <t>シメイ</t>
    </rPh>
    <rPh sb="14" eb="16">
      <t>クウラン</t>
    </rPh>
    <phoneticPr fontId="37"/>
  </si>
  <si>
    <t>電話番号</t>
    <rPh sb="0" eb="2">
      <t>デンワ</t>
    </rPh>
    <rPh sb="2" eb="4">
      <t>バンゴウ</t>
    </rPh>
    <phoneticPr fontId="34"/>
  </si>
  <si>
    <t>空欄または11文字以下</t>
    <rPh sb="0" eb="2">
      <t>クウラン</t>
    </rPh>
    <rPh sb="7" eb="11">
      <t>モジイカ</t>
    </rPh>
    <phoneticPr fontId="37"/>
  </si>
  <si>
    <t>別記第3号様式の電話番号が空欄か正しく入力されていない可能性があります</t>
    <rPh sb="8" eb="10">
      <t>デンワ</t>
    </rPh>
    <rPh sb="10" eb="12">
      <t>バンゴウ</t>
    </rPh>
    <rPh sb="13" eb="15">
      <t>クウラン</t>
    </rPh>
    <phoneticPr fontId="37"/>
  </si>
  <si>
    <t>個票</t>
    <rPh sb="0" eb="2">
      <t>コヒョウ</t>
    </rPh>
    <phoneticPr fontId="37"/>
  </si>
  <si>
    <t>事業所番号</t>
    <phoneticPr fontId="37"/>
  </si>
  <si>
    <r>
      <t>空欄</t>
    </r>
    <r>
      <rPr>
        <u/>
        <sz val="11"/>
        <color rgb="FFFF0000"/>
        <rFont val="ＭＳ Ｐゴシック"/>
        <family val="3"/>
        <charset val="128"/>
        <scheme val="minor"/>
      </rPr>
      <t>または10桁以外</t>
    </r>
    <rPh sb="0" eb="2">
      <t>クウラン</t>
    </rPh>
    <rPh sb="7" eb="8">
      <t>ケタ</t>
    </rPh>
    <rPh sb="8" eb="10">
      <t>イガイ</t>
    </rPh>
    <phoneticPr fontId="37"/>
  </si>
  <si>
    <t>10桁の事業所番号が入力されていない事例も散見されるため</t>
    <rPh sb="2" eb="3">
      <t>ケタ</t>
    </rPh>
    <rPh sb="4" eb="7">
      <t>ジギョウショ</t>
    </rPh>
    <rPh sb="7" eb="9">
      <t>バンゴウ</t>
    </rPh>
    <rPh sb="10" eb="12">
      <t>ニュウリョク</t>
    </rPh>
    <rPh sb="18" eb="20">
      <t>ジレイ</t>
    </rPh>
    <rPh sb="21" eb="23">
      <t>サンケン</t>
    </rPh>
    <phoneticPr fontId="37"/>
  </si>
  <si>
    <t>事業所名称</t>
    <phoneticPr fontId="37"/>
  </si>
  <si>
    <t>個票シートの事業所名称が空欄です</t>
    <rPh sb="0" eb="2">
      <t>コヒョウ</t>
    </rPh>
    <rPh sb="12" eb="14">
      <t>クウラン</t>
    </rPh>
    <phoneticPr fontId="37"/>
  </si>
  <si>
    <t>都道府県名</t>
    <phoneticPr fontId="37"/>
  </si>
  <si>
    <t>個票シートの都道府県が選択されていません</t>
    <rPh sb="0" eb="2">
      <t>コヒョウ</t>
    </rPh>
    <rPh sb="6" eb="10">
      <t>トドウフケン</t>
    </rPh>
    <rPh sb="11" eb="13">
      <t>センタク</t>
    </rPh>
    <phoneticPr fontId="37"/>
  </si>
  <si>
    <t>個票シートの住所が空欄です</t>
    <rPh sb="0" eb="2">
      <t>コヒョウ</t>
    </rPh>
    <rPh sb="6" eb="8">
      <t>ジュウショ</t>
    </rPh>
    <rPh sb="9" eb="11">
      <t>クウラン</t>
    </rPh>
    <phoneticPr fontId="37"/>
  </si>
  <si>
    <t>提供サービス</t>
    <phoneticPr fontId="37"/>
  </si>
  <si>
    <t>個票シートの提供サービスが選択されていません</t>
    <rPh sb="6" eb="8">
      <t>テイキョウ</t>
    </rPh>
    <rPh sb="13" eb="15">
      <t>センタク</t>
    </rPh>
    <phoneticPr fontId="37"/>
  </si>
  <si>
    <t>2-1賃金・報酬_所要額</t>
    <rPh sb="3" eb="5">
      <t>チンギン</t>
    </rPh>
    <rPh sb="6" eb="8">
      <t>ホウシュウ</t>
    </rPh>
    <rPh sb="9" eb="11">
      <t>ショヨウ</t>
    </rPh>
    <rPh sb="11" eb="12">
      <t>ガク</t>
    </rPh>
    <phoneticPr fontId="37"/>
  </si>
  <si>
    <t>用途が空欄以外かつ所要額が空欄または0</t>
    <rPh sb="5" eb="7">
      <t>イガイ</t>
    </rPh>
    <phoneticPr fontId="37"/>
  </si>
  <si>
    <t>個票シートの2-1賃金・報酬の所要額の欄が空欄または0です</t>
    <rPh sb="15" eb="17">
      <t>ショヨウ</t>
    </rPh>
    <rPh sb="17" eb="18">
      <t>ガク</t>
    </rPh>
    <rPh sb="19" eb="20">
      <t>ラン</t>
    </rPh>
    <rPh sb="21" eb="23">
      <t>クウラン</t>
    </rPh>
    <phoneticPr fontId="37"/>
  </si>
  <si>
    <t>2-1賃金・報酬_用途・品目・数量等</t>
    <rPh sb="3" eb="5">
      <t>チンギン</t>
    </rPh>
    <rPh sb="6" eb="8">
      <t>ホウシュウ</t>
    </rPh>
    <phoneticPr fontId="37"/>
  </si>
  <si>
    <t>所要額が空欄または0以外かつ用途が空欄</t>
    <rPh sb="0" eb="2">
      <t>ショヨウ</t>
    </rPh>
    <rPh sb="2" eb="3">
      <t>ガク</t>
    </rPh>
    <rPh sb="4" eb="6">
      <t>クウラン</t>
    </rPh>
    <rPh sb="10" eb="12">
      <t>イガイ</t>
    </rPh>
    <rPh sb="14" eb="16">
      <t>ヨウト</t>
    </rPh>
    <rPh sb="17" eb="19">
      <t>クウラン</t>
    </rPh>
    <phoneticPr fontId="37"/>
  </si>
  <si>
    <t>個票シートの2-1賃金・報酬の用途・品目・数量等の欄が空欄です</t>
    <rPh sb="15" eb="17">
      <t>ヨウト</t>
    </rPh>
    <rPh sb="18" eb="20">
      <t>ヒンモク</t>
    </rPh>
    <rPh sb="21" eb="23">
      <t>スウリョウ</t>
    </rPh>
    <rPh sb="23" eb="24">
      <t>トウ</t>
    </rPh>
    <rPh sb="25" eb="26">
      <t>ラン</t>
    </rPh>
    <rPh sb="27" eb="29">
      <t>クウラン</t>
    </rPh>
    <phoneticPr fontId="37"/>
  </si>
  <si>
    <t>2-1謝金_所要額</t>
    <rPh sb="3" eb="5">
      <t>シャキン</t>
    </rPh>
    <rPh sb="6" eb="8">
      <t>ショヨウ</t>
    </rPh>
    <rPh sb="8" eb="9">
      <t>ガク</t>
    </rPh>
    <phoneticPr fontId="37"/>
  </si>
  <si>
    <t>個票シートの2-1謝金の所要額の欄が空欄または0です</t>
    <rPh sb="12" eb="14">
      <t>ショヨウ</t>
    </rPh>
    <rPh sb="14" eb="15">
      <t>ガク</t>
    </rPh>
    <rPh sb="16" eb="17">
      <t>ラン</t>
    </rPh>
    <rPh sb="18" eb="20">
      <t>クウラン</t>
    </rPh>
    <phoneticPr fontId="37"/>
  </si>
  <si>
    <t>2-1謝金_用途・品目・数量等</t>
    <rPh sb="3" eb="5">
      <t>シャキン</t>
    </rPh>
    <phoneticPr fontId="37"/>
  </si>
  <si>
    <t>個票シートの2-1謝金の用途・品目・数量等の欄が空欄です</t>
    <rPh sb="9" eb="11">
      <t>シャキン</t>
    </rPh>
    <rPh sb="12" eb="14">
      <t>ヨウト</t>
    </rPh>
    <rPh sb="15" eb="17">
      <t>ヒンモク</t>
    </rPh>
    <rPh sb="18" eb="20">
      <t>スウリョウ</t>
    </rPh>
    <rPh sb="20" eb="21">
      <t>トウ</t>
    </rPh>
    <rPh sb="22" eb="23">
      <t>ラン</t>
    </rPh>
    <rPh sb="24" eb="26">
      <t>クウラン</t>
    </rPh>
    <phoneticPr fontId="37"/>
  </si>
  <si>
    <t>2-1会議費_所要額</t>
    <rPh sb="7" eb="9">
      <t>ショヨウ</t>
    </rPh>
    <rPh sb="9" eb="10">
      <t>ガク</t>
    </rPh>
    <phoneticPr fontId="37"/>
  </si>
  <si>
    <t>個票シートの2-1会議費の所要額の欄が空欄または0です</t>
    <rPh sb="13" eb="15">
      <t>ショヨウ</t>
    </rPh>
    <rPh sb="15" eb="16">
      <t>ガク</t>
    </rPh>
    <rPh sb="17" eb="18">
      <t>ラン</t>
    </rPh>
    <rPh sb="19" eb="21">
      <t>クウラン</t>
    </rPh>
    <phoneticPr fontId="37"/>
  </si>
  <si>
    <t>2-1会議費_用途・品目・数量等</t>
    <phoneticPr fontId="37"/>
  </si>
  <si>
    <t>個票シートの2-1会議費の用途・品目・数量等の欄が空欄です</t>
    <rPh sb="13" eb="15">
      <t>ヨウト</t>
    </rPh>
    <rPh sb="16" eb="18">
      <t>ヒンモク</t>
    </rPh>
    <rPh sb="19" eb="21">
      <t>スウリョウ</t>
    </rPh>
    <rPh sb="21" eb="22">
      <t>トウ</t>
    </rPh>
    <rPh sb="23" eb="24">
      <t>ラン</t>
    </rPh>
    <rPh sb="25" eb="27">
      <t>クウラン</t>
    </rPh>
    <phoneticPr fontId="37"/>
  </si>
  <si>
    <t>2-1旅費_所要額</t>
    <rPh sb="6" eb="8">
      <t>ショヨウ</t>
    </rPh>
    <rPh sb="8" eb="9">
      <t>ガク</t>
    </rPh>
    <phoneticPr fontId="37"/>
  </si>
  <si>
    <t>個票シートの2-1旅費の所要額の欄が空欄または0です</t>
    <rPh sb="12" eb="14">
      <t>ショヨウ</t>
    </rPh>
    <rPh sb="14" eb="15">
      <t>ガク</t>
    </rPh>
    <rPh sb="16" eb="17">
      <t>ラン</t>
    </rPh>
    <rPh sb="18" eb="20">
      <t>クウラン</t>
    </rPh>
    <phoneticPr fontId="37"/>
  </si>
  <si>
    <t>2-1旅費_用途・品目・数量等</t>
    <phoneticPr fontId="37"/>
  </si>
  <si>
    <t>個票シートの2-1旅費の用途・品目・数量等の欄が空欄です</t>
    <rPh sb="12" eb="14">
      <t>ヨウト</t>
    </rPh>
    <rPh sb="15" eb="17">
      <t>ヒンモク</t>
    </rPh>
    <rPh sb="18" eb="20">
      <t>スウリョウ</t>
    </rPh>
    <rPh sb="20" eb="21">
      <t>トウ</t>
    </rPh>
    <rPh sb="22" eb="23">
      <t>ラン</t>
    </rPh>
    <rPh sb="24" eb="26">
      <t>クウラン</t>
    </rPh>
    <phoneticPr fontId="37"/>
  </si>
  <si>
    <t>2-1需用費_所要額</t>
    <rPh sb="7" eb="9">
      <t>ショヨウ</t>
    </rPh>
    <rPh sb="9" eb="10">
      <t>ガク</t>
    </rPh>
    <phoneticPr fontId="37"/>
  </si>
  <si>
    <t>個票シートの2-1需用費の所要額の欄が空欄または0です</t>
    <rPh sb="13" eb="15">
      <t>ショヨウ</t>
    </rPh>
    <rPh sb="15" eb="16">
      <t>ガク</t>
    </rPh>
    <rPh sb="17" eb="18">
      <t>ラン</t>
    </rPh>
    <rPh sb="19" eb="21">
      <t>クウラン</t>
    </rPh>
    <phoneticPr fontId="37"/>
  </si>
  <si>
    <t>2-1需用費_用途・品目・数量等</t>
    <phoneticPr fontId="37"/>
  </si>
  <si>
    <t>個票シートの2-1需用費の用途・品目・数量等の欄が空欄です</t>
    <rPh sb="13" eb="15">
      <t>ヨウト</t>
    </rPh>
    <rPh sb="16" eb="18">
      <t>ヒンモク</t>
    </rPh>
    <rPh sb="19" eb="21">
      <t>スウリョウ</t>
    </rPh>
    <rPh sb="21" eb="22">
      <t>トウ</t>
    </rPh>
    <rPh sb="23" eb="24">
      <t>ラン</t>
    </rPh>
    <rPh sb="25" eb="27">
      <t>クウラン</t>
    </rPh>
    <phoneticPr fontId="37"/>
  </si>
  <si>
    <t>2-1役務費_所要額</t>
    <rPh sb="7" eb="9">
      <t>ショヨウ</t>
    </rPh>
    <rPh sb="9" eb="10">
      <t>ガク</t>
    </rPh>
    <phoneticPr fontId="37"/>
  </si>
  <si>
    <t>個票シートの2-1役務費の所要額の欄が空欄または0です</t>
    <rPh sb="13" eb="15">
      <t>ショヨウ</t>
    </rPh>
    <rPh sb="15" eb="16">
      <t>ガク</t>
    </rPh>
    <rPh sb="17" eb="18">
      <t>ラン</t>
    </rPh>
    <rPh sb="19" eb="21">
      <t>クウラン</t>
    </rPh>
    <phoneticPr fontId="37"/>
  </si>
  <si>
    <t>2-1役務費_用途・品目・数量等</t>
    <phoneticPr fontId="37"/>
  </si>
  <si>
    <t>個票シートの2-1役務費の用途・品目・数量等の欄が空欄です</t>
    <rPh sb="13" eb="15">
      <t>ヨウト</t>
    </rPh>
    <rPh sb="16" eb="18">
      <t>ヒンモク</t>
    </rPh>
    <rPh sb="19" eb="21">
      <t>スウリョウ</t>
    </rPh>
    <rPh sb="21" eb="22">
      <t>トウ</t>
    </rPh>
    <rPh sb="23" eb="24">
      <t>ラン</t>
    </rPh>
    <rPh sb="25" eb="27">
      <t>クウラン</t>
    </rPh>
    <phoneticPr fontId="37"/>
  </si>
  <si>
    <t>2-1委託費_所要額</t>
    <rPh sb="7" eb="9">
      <t>ショヨウ</t>
    </rPh>
    <rPh sb="9" eb="10">
      <t>ガク</t>
    </rPh>
    <phoneticPr fontId="37"/>
  </si>
  <si>
    <t>個票シートの2-1委託費の所要額の欄が空欄または0です</t>
    <rPh sb="13" eb="15">
      <t>ショヨウ</t>
    </rPh>
    <rPh sb="15" eb="16">
      <t>ガク</t>
    </rPh>
    <rPh sb="17" eb="18">
      <t>ラン</t>
    </rPh>
    <rPh sb="19" eb="21">
      <t>クウラン</t>
    </rPh>
    <phoneticPr fontId="37"/>
  </si>
  <si>
    <t>2-1委託費_用途・品目・数量等</t>
    <phoneticPr fontId="37"/>
  </si>
  <si>
    <t>個票シートの2-1委託費の用途・品目・数量等の欄が空欄です</t>
    <rPh sb="13" eb="15">
      <t>ヨウト</t>
    </rPh>
    <rPh sb="16" eb="18">
      <t>ヒンモク</t>
    </rPh>
    <rPh sb="19" eb="21">
      <t>スウリョウ</t>
    </rPh>
    <rPh sb="21" eb="22">
      <t>トウ</t>
    </rPh>
    <rPh sb="23" eb="24">
      <t>ラン</t>
    </rPh>
    <rPh sb="25" eb="27">
      <t>クウラン</t>
    </rPh>
    <phoneticPr fontId="37"/>
  </si>
  <si>
    <t>2-1使用料及賃借料_所要額</t>
    <rPh sb="11" eb="13">
      <t>ショヨウ</t>
    </rPh>
    <rPh sb="13" eb="14">
      <t>ガク</t>
    </rPh>
    <phoneticPr fontId="37"/>
  </si>
  <si>
    <t>個票シートの2-1使用料及賃借料の所要額の欄が空欄または0です</t>
    <rPh sb="17" eb="19">
      <t>ショヨウ</t>
    </rPh>
    <rPh sb="19" eb="20">
      <t>ガク</t>
    </rPh>
    <rPh sb="21" eb="22">
      <t>ラン</t>
    </rPh>
    <rPh sb="23" eb="25">
      <t>クウラン</t>
    </rPh>
    <phoneticPr fontId="37"/>
  </si>
  <si>
    <t>2-1使用料及賃借料_用途・品目・数量等</t>
    <phoneticPr fontId="37"/>
  </si>
  <si>
    <t>個票シートの2-1使用料及賃借料の用途・品目・数量等の欄が空欄です</t>
    <rPh sb="17" eb="19">
      <t>ヨウト</t>
    </rPh>
    <rPh sb="20" eb="22">
      <t>ヒンモク</t>
    </rPh>
    <rPh sb="23" eb="25">
      <t>スウリョウ</t>
    </rPh>
    <rPh sb="25" eb="26">
      <t>トウ</t>
    </rPh>
    <rPh sb="27" eb="28">
      <t>ラン</t>
    </rPh>
    <rPh sb="29" eb="31">
      <t>クウラン</t>
    </rPh>
    <phoneticPr fontId="37"/>
  </si>
  <si>
    <t>2-1備品購入費_所要額</t>
    <rPh sb="9" eb="11">
      <t>ショヨウ</t>
    </rPh>
    <rPh sb="11" eb="12">
      <t>ガク</t>
    </rPh>
    <phoneticPr fontId="37"/>
  </si>
  <si>
    <t>個票シートの2-1備品購入費の所要額の欄が空欄または0です</t>
    <rPh sb="15" eb="17">
      <t>ショヨウ</t>
    </rPh>
    <rPh sb="17" eb="18">
      <t>ガク</t>
    </rPh>
    <rPh sb="19" eb="20">
      <t>ラン</t>
    </rPh>
    <rPh sb="21" eb="23">
      <t>クウラン</t>
    </rPh>
    <phoneticPr fontId="37"/>
  </si>
  <si>
    <t>2-1備品購入費_用途・品目・数量等</t>
    <phoneticPr fontId="37"/>
  </si>
  <si>
    <t>個票シートの2-1備品購入費の用途・品目・数量等の欄が空欄です</t>
    <rPh sb="15" eb="17">
      <t>ヨウト</t>
    </rPh>
    <rPh sb="18" eb="20">
      <t>ヒンモク</t>
    </rPh>
    <rPh sb="21" eb="23">
      <t>スウリョウ</t>
    </rPh>
    <rPh sb="23" eb="24">
      <t>トウ</t>
    </rPh>
    <rPh sb="25" eb="26">
      <t>ラン</t>
    </rPh>
    <rPh sb="27" eb="29">
      <t>クウラン</t>
    </rPh>
    <phoneticPr fontId="37"/>
  </si>
  <si>
    <t>2-2工事請負費_所要額</t>
    <rPh sb="9" eb="11">
      <t>ショヨウ</t>
    </rPh>
    <rPh sb="11" eb="12">
      <t>ガク</t>
    </rPh>
    <phoneticPr fontId="37"/>
  </si>
  <si>
    <t>個票シートの2-2工事請負費の所要額の欄が空欄または0です</t>
    <rPh sb="15" eb="17">
      <t>ショヨウ</t>
    </rPh>
    <rPh sb="17" eb="18">
      <t>ガク</t>
    </rPh>
    <rPh sb="19" eb="20">
      <t>ラン</t>
    </rPh>
    <rPh sb="21" eb="23">
      <t>クウラン</t>
    </rPh>
    <phoneticPr fontId="37"/>
  </si>
  <si>
    <t>2-2工事請負費_用途・品目・数量等</t>
    <phoneticPr fontId="37"/>
  </si>
  <si>
    <t>個票シートの2-2工事請負費の用途・品目・数量等の欄が空欄です</t>
    <rPh sb="15" eb="17">
      <t>ヨウト</t>
    </rPh>
    <rPh sb="18" eb="20">
      <t>ヒンモク</t>
    </rPh>
    <rPh sb="21" eb="23">
      <t>スウリョウ</t>
    </rPh>
    <rPh sb="23" eb="24">
      <t>トウ</t>
    </rPh>
    <rPh sb="25" eb="26">
      <t>ラン</t>
    </rPh>
    <rPh sb="27" eb="29">
      <t>クウラン</t>
    </rPh>
    <phoneticPr fontId="37"/>
  </si>
  <si>
    <t>2-2原材料費_所要額</t>
    <rPh sb="8" eb="10">
      <t>ショヨウ</t>
    </rPh>
    <rPh sb="10" eb="11">
      <t>ガク</t>
    </rPh>
    <phoneticPr fontId="37"/>
  </si>
  <si>
    <t>個票シートの2-2原材料費の所要額の欄が空欄または0です</t>
    <rPh sb="14" eb="16">
      <t>ショヨウ</t>
    </rPh>
    <rPh sb="16" eb="17">
      <t>ガク</t>
    </rPh>
    <rPh sb="18" eb="19">
      <t>ラン</t>
    </rPh>
    <rPh sb="20" eb="22">
      <t>クウラン</t>
    </rPh>
    <phoneticPr fontId="37"/>
  </si>
  <si>
    <t>2-2原材料費_用途・品目・数量等</t>
    <phoneticPr fontId="37"/>
  </si>
  <si>
    <t>個票シートの2-2原材料費の用途・品目・数量等の欄が空欄です</t>
    <rPh sb="14" eb="16">
      <t>ヨウト</t>
    </rPh>
    <rPh sb="17" eb="19">
      <t>ヒンモク</t>
    </rPh>
    <rPh sb="20" eb="22">
      <t>スウリョウ</t>
    </rPh>
    <rPh sb="22" eb="23">
      <t>トウ</t>
    </rPh>
    <rPh sb="24" eb="25">
      <t>ラン</t>
    </rPh>
    <rPh sb="26" eb="28">
      <t>クウラン</t>
    </rPh>
    <phoneticPr fontId="37"/>
  </si>
  <si>
    <t>2-2需用費_所要額</t>
    <rPh sb="7" eb="9">
      <t>ショヨウ</t>
    </rPh>
    <rPh sb="9" eb="10">
      <t>ガク</t>
    </rPh>
    <phoneticPr fontId="37"/>
  </si>
  <si>
    <t>個票シートの2-2需用費の所要額の欄が空欄または0です</t>
    <rPh sb="13" eb="15">
      <t>ショヨウ</t>
    </rPh>
    <rPh sb="15" eb="16">
      <t>ガク</t>
    </rPh>
    <rPh sb="17" eb="18">
      <t>ラン</t>
    </rPh>
    <rPh sb="19" eb="21">
      <t>クウラン</t>
    </rPh>
    <phoneticPr fontId="37"/>
  </si>
  <si>
    <t>2-2需用費_用途・品目・数量等</t>
    <phoneticPr fontId="37"/>
  </si>
  <si>
    <t>個票シートの2-2需用費の用途・品目・数量等の欄が空欄です</t>
    <rPh sb="13" eb="15">
      <t>ヨウト</t>
    </rPh>
    <rPh sb="16" eb="18">
      <t>ヒンモク</t>
    </rPh>
    <rPh sb="19" eb="21">
      <t>スウリョウ</t>
    </rPh>
    <rPh sb="21" eb="22">
      <t>トウ</t>
    </rPh>
    <rPh sb="23" eb="24">
      <t>ラン</t>
    </rPh>
    <rPh sb="25" eb="27">
      <t>クウラン</t>
    </rPh>
    <phoneticPr fontId="37"/>
  </si>
  <si>
    <t>2-2役務費_所要額</t>
    <rPh sb="7" eb="9">
      <t>ショヨウ</t>
    </rPh>
    <rPh sb="9" eb="10">
      <t>ガク</t>
    </rPh>
    <phoneticPr fontId="37"/>
  </si>
  <si>
    <t>個票シートの2-2役務費の所要額の欄が空欄または0です</t>
    <rPh sb="13" eb="15">
      <t>ショヨウ</t>
    </rPh>
    <rPh sb="15" eb="16">
      <t>ガク</t>
    </rPh>
    <rPh sb="17" eb="18">
      <t>ラン</t>
    </rPh>
    <rPh sb="19" eb="21">
      <t>クウラン</t>
    </rPh>
    <phoneticPr fontId="37"/>
  </si>
  <si>
    <t>2-2役務費_用途・品目・数量等</t>
    <phoneticPr fontId="37"/>
  </si>
  <si>
    <t>個票シートの2-2役務費の用途・品目・数量等の欄が空欄です</t>
    <rPh sb="13" eb="15">
      <t>ヨウト</t>
    </rPh>
    <rPh sb="16" eb="18">
      <t>ヒンモク</t>
    </rPh>
    <rPh sb="19" eb="21">
      <t>スウリョウ</t>
    </rPh>
    <rPh sb="21" eb="22">
      <t>トウ</t>
    </rPh>
    <rPh sb="23" eb="24">
      <t>ラン</t>
    </rPh>
    <rPh sb="25" eb="27">
      <t>クウラン</t>
    </rPh>
    <phoneticPr fontId="37"/>
  </si>
  <si>
    <t>2-2旅費_所要額</t>
    <rPh sb="6" eb="8">
      <t>ショヨウ</t>
    </rPh>
    <rPh sb="8" eb="9">
      <t>ガク</t>
    </rPh>
    <phoneticPr fontId="37"/>
  </si>
  <si>
    <t>個票シートの2-2旅費の所要額の欄が空欄または0です</t>
    <rPh sb="12" eb="14">
      <t>ショヨウ</t>
    </rPh>
    <rPh sb="14" eb="15">
      <t>ガク</t>
    </rPh>
    <rPh sb="16" eb="17">
      <t>ラン</t>
    </rPh>
    <rPh sb="18" eb="20">
      <t>クウラン</t>
    </rPh>
    <phoneticPr fontId="37"/>
  </si>
  <si>
    <t>2-2旅費_用途・品目・数量等</t>
    <phoneticPr fontId="37"/>
  </si>
  <si>
    <t>個票シートの2-2旅費の用途・品目・数量等の欄が空欄です</t>
    <rPh sb="12" eb="14">
      <t>ヨウト</t>
    </rPh>
    <rPh sb="15" eb="17">
      <t>ヒンモク</t>
    </rPh>
    <rPh sb="18" eb="20">
      <t>スウリョウ</t>
    </rPh>
    <rPh sb="20" eb="21">
      <t>トウ</t>
    </rPh>
    <rPh sb="22" eb="23">
      <t>ラン</t>
    </rPh>
    <rPh sb="24" eb="26">
      <t>クウラン</t>
    </rPh>
    <phoneticPr fontId="37"/>
  </si>
  <si>
    <t>2-2委託料_所要額</t>
    <rPh sb="7" eb="9">
      <t>ショヨウ</t>
    </rPh>
    <rPh sb="9" eb="10">
      <t>ガク</t>
    </rPh>
    <phoneticPr fontId="37"/>
  </si>
  <si>
    <t>個票シートの2-2委託料の所要額の欄が空欄または0です</t>
    <rPh sb="13" eb="15">
      <t>ショヨウ</t>
    </rPh>
    <rPh sb="15" eb="16">
      <t>ガク</t>
    </rPh>
    <rPh sb="17" eb="18">
      <t>ラン</t>
    </rPh>
    <rPh sb="19" eb="21">
      <t>クウラン</t>
    </rPh>
    <phoneticPr fontId="37"/>
  </si>
  <si>
    <t>2-2委託料_用途・品目・数量等</t>
    <phoneticPr fontId="37"/>
  </si>
  <si>
    <t>個票シートの2-2委託料の用途・品目・数量等の欄が空欄です</t>
    <rPh sb="13" eb="15">
      <t>ヨウト</t>
    </rPh>
    <rPh sb="16" eb="18">
      <t>ヒンモク</t>
    </rPh>
    <rPh sb="19" eb="21">
      <t>スウリョウ</t>
    </rPh>
    <rPh sb="21" eb="22">
      <t>トウ</t>
    </rPh>
    <rPh sb="23" eb="24">
      <t>ラン</t>
    </rPh>
    <rPh sb="25" eb="27">
      <t>クウラン</t>
    </rPh>
    <phoneticPr fontId="37"/>
  </si>
  <si>
    <t>2-2使用料及賃借料_所要額</t>
    <rPh sb="11" eb="13">
      <t>ショヨウ</t>
    </rPh>
    <rPh sb="13" eb="14">
      <t>ガク</t>
    </rPh>
    <phoneticPr fontId="37"/>
  </si>
  <si>
    <t>個票シートの2-2使用料及賃借料の所要額の欄が空欄または0です</t>
    <rPh sb="17" eb="19">
      <t>ショヨウ</t>
    </rPh>
    <rPh sb="19" eb="20">
      <t>ガク</t>
    </rPh>
    <rPh sb="21" eb="22">
      <t>ラン</t>
    </rPh>
    <rPh sb="23" eb="25">
      <t>クウラン</t>
    </rPh>
    <phoneticPr fontId="37"/>
  </si>
  <si>
    <t>2-2使用料及賃借料_用途・品目・数量等</t>
  </si>
  <si>
    <t>個票シートの2-2使用料及賃借料の用途・品目・数量等の欄が空欄です</t>
    <rPh sb="17" eb="19">
      <t>ヨウト</t>
    </rPh>
    <rPh sb="20" eb="22">
      <t>ヒンモク</t>
    </rPh>
    <rPh sb="23" eb="25">
      <t>スウリョウ</t>
    </rPh>
    <rPh sb="25" eb="26">
      <t>トウ</t>
    </rPh>
    <rPh sb="27" eb="28">
      <t>ラン</t>
    </rPh>
    <rPh sb="29" eb="31">
      <t>クウラン</t>
    </rPh>
    <phoneticPr fontId="37"/>
  </si>
  <si>
    <t>2-2備品購入費_所要額</t>
    <rPh sb="9" eb="11">
      <t>ショヨウ</t>
    </rPh>
    <rPh sb="11" eb="12">
      <t>ガク</t>
    </rPh>
    <phoneticPr fontId="37"/>
  </si>
  <si>
    <t>個票シートの2-2備品購入費の所要額の欄が空欄または0です</t>
    <rPh sb="15" eb="17">
      <t>ショヨウ</t>
    </rPh>
    <rPh sb="17" eb="18">
      <t>ガク</t>
    </rPh>
    <rPh sb="19" eb="20">
      <t>ラン</t>
    </rPh>
    <rPh sb="21" eb="23">
      <t>クウラン</t>
    </rPh>
    <phoneticPr fontId="37"/>
  </si>
  <si>
    <t>2-2備品購入費_用途・品目・数量等</t>
  </si>
  <si>
    <t>個票シートの2-2備品購入費の用途・品目・数量等の欄が空欄です</t>
    <rPh sb="15" eb="17">
      <t>ヨウト</t>
    </rPh>
    <rPh sb="18" eb="20">
      <t>ヒンモク</t>
    </rPh>
    <rPh sb="21" eb="23">
      <t>スウリョウ</t>
    </rPh>
    <rPh sb="23" eb="24">
      <t>トウ</t>
    </rPh>
    <rPh sb="25" eb="26">
      <t>ラン</t>
    </rPh>
    <rPh sb="27" eb="29">
      <t>クウラン</t>
    </rPh>
    <phoneticPr fontId="37"/>
  </si>
  <si>
    <t>4賃金・報酬_所要額</t>
    <rPh sb="1" eb="3">
      <t>チンギン</t>
    </rPh>
    <rPh sb="4" eb="6">
      <t>ホウシュウ</t>
    </rPh>
    <rPh sb="7" eb="9">
      <t>ショヨウ</t>
    </rPh>
    <rPh sb="9" eb="10">
      <t>ガク</t>
    </rPh>
    <phoneticPr fontId="37"/>
  </si>
  <si>
    <t>個票シートの4賃金・報酬の所要額の欄が空欄または0です</t>
    <rPh sb="13" eb="15">
      <t>ショヨウ</t>
    </rPh>
    <rPh sb="15" eb="16">
      <t>ガク</t>
    </rPh>
    <rPh sb="17" eb="18">
      <t>ラン</t>
    </rPh>
    <rPh sb="19" eb="21">
      <t>クウラン</t>
    </rPh>
    <phoneticPr fontId="37"/>
  </si>
  <si>
    <t>4賃金・報酬_用途・品目・数量等</t>
    <rPh sb="1" eb="3">
      <t>チンギン</t>
    </rPh>
    <rPh sb="4" eb="6">
      <t>ホウシュウ</t>
    </rPh>
    <phoneticPr fontId="37"/>
  </si>
  <si>
    <t>個票シートの4賃金・報酬の用途・品目・数量等の欄が空欄です</t>
    <rPh sb="13" eb="15">
      <t>ヨウト</t>
    </rPh>
    <rPh sb="16" eb="18">
      <t>ヒンモク</t>
    </rPh>
    <rPh sb="19" eb="21">
      <t>スウリョウ</t>
    </rPh>
    <rPh sb="21" eb="22">
      <t>トウ</t>
    </rPh>
    <rPh sb="23" eb="24">
      <t>ラン</t>
    </rPh>
    <rPh sb="25" eb="27">
      <t>クウラン</t>
    </rPh>
    <phoneticPr fontId="37"/>
  </si>
  <si>
    <t>4謝金_所要額</t>
    <rPh sb="1" eb="3">
      <t>シャキン</t>
    </rPh>
    <rPh sb="4" eb="6">
      <t>ショヨウ</t>
    </rPh>
    <rPh sb="6" eb="7">
      <t>ガク</t>
    </rPh>
    <phoneticPr fontId="37"/>
  </si>
  <si>
    <t>個票シートの4謝金の所要額の欄が空欄または0です</t>
    <rPh sb="10" eb="12">
      <t>ショヨウ</t>
    </rPh>
    <rPh sb="12" eb="13">
      <t>ガク</t>
    </rPh>
    <rPh sb="14" eb="15">
      <t>ラン</t>
    </rPh>
    <rPh sb="16" eb="18">
      <t>クウラン</t>
    </rPh>
    <phoneticPr fontId="37"/>
  </si>
  <si>
    <t>4謝金_用途・品目・数量等</t>
    <rPh sb="1" eb="3">
      <t>シャキン</t>
    </rPh>
    <phoneticPr fontId="37"/>
  </si>
  <si>
    <t>個票シートの4謝金の用途・品目・数量等の欄が空欄です</t>
    <rPh sb="7" eb="9">
      <t>シャキン</t>
    </rPh>
    <rPh sb="10" eb="12">
      <t>ヨウト</t>
    </rPh>
    <rPh sb="13" eb="15">
      <t>ヒンモク</t>
    </rPh>
    <rPh sb="16" eb="18">
      <t>スウリョウ</t>
    </rPh>
    <rPh sb="18" eb="19">
      <t>トウ</t>
    </rPh>
    <rPh sb="20" eb="21">
      <t>ラン</t>
    </rPh>
    <rPh sb="22" eb="24">
      <t>クウラン</t>
    </rPh>
    <phoneticPr fontId="37"/>
  </si>
  <si>
    <t>4会議費_所要額</t>
    <rPh sb="5" eb="7">
      <t>ショヨウ</t>
    </rPh>
    <rPh sb="7" eb="8">
      <t>ガク</t>
    </rPh>
    <phoneticPr fontId="37"/>
  </si>
  <si>
    <t>個票シートの4会議費の所要額の欄が空欄または0です</t>
    <rPh sb="11" eb="13">
      <t>ショヨウ</t>
    </rPh>
    <rPh sb="13" eb="14">
      <t>ガク</t>
    </rPh>
    <rPh sb="15" eb="16">
      <t>ラン</t>
    </rPh>
    <rPh sb="17" eb="19">
      <t>クウラン</t>
    </rPh>
    <phoneticPr fontId="37"/>
  </si>
  <si>
    <t>4会議費_用途・品目・数量等</t>
  </si>
  <si>
    <t>個票シートの4会議費の用途・品目・数量等の欄が空欄です</t>
    <rPh sb="11" eb="13">
      <t>ヨウト</t>
    </rPh>
    <rPh sb="14" eb="16">
      <t>ヒンモク</t>
    </rPh>
    <rPh sb="17" eb="19">
      <t>スウリョウ</t>
    </rPh>
    <rPh sb="19" eb="20">
      <t>トウ</t>
    </rPh>
    <rPh sb="21" eb="22">
      <t>ラン</t>
    </rPh>
    <rPh sb="23" eb="25">
      <t>クウラン</t>
    </rPh>
    <phoneticPr fontId="37"/>
  </si>
  <si>
    <t>4旅費_所要額</t>
    <rPh sb="4" eb="6">
      <t>ショヨウ</t>
    </rPh>
    <rPh sb="6" eb="7">
      <t>ガク</t>
    </rPh>
    <phoneticPr fontId="37"/>
  </si>
  <si>
    <t>個票シートの4旅費の所要額の欄が空欄または0です</t>
    <rPh sb="10" eb="12">
      <t>ショヨウ</t>
    </rPh>
    <rPh sb="12" eb="13">
      <t>ガク</t>
    </rPh>
    <rPh sb="14" eb="15">
      <t>ラン</t>
    </rPh>
    <rPh sb="16" eb="18">
      <t>クウラン</t>
    </rPh>
    <phoneticPr fontId="37"/>
  </si>
  <si>
    <t>4旅費_用途・品目・数量等</t>
  </si>
  <si>
    <t>個票シートの4旅費の用途・品目・数量等の欄が空欄です</t>
    <rPh sb="10" eb="12">
      <t>ヨウト</t>
    </rPh>
    <rPh sb="13" eb="15">
      <t>ヒンモク</t>
    </rPh>
    <rPh sb="16" eb="18">
      <t>スウリョウ</t>
    </rPh>
    <rPh sb="18" eb="19">
      <t>トウ</t>
    </rPh>
    <rPh sb="20" eb="21">
      <t>ラン</t>
    </rPh>
    <rPh sb="22" eb="24">
      <t>クウラン</t>
    </rPh>
    <phoneticPr fontId="37"/>
  </si>
  <si>
    <t>4需用費_所要額</t>
    <rPh sb="5" eb="7">
      <t>ショヨウ</t>
    </rPh>
    <rPh sb="7" eb="8">
      <t>ガク</t>
    </rPh>
    <phoneticPr fontId="37"/>
  </si>
  <si>
    <t>個票シートの4需用費の所要額の欄が空欄または0です</t>
    <rPh sb="11" eb="13">
      <t>ショヨウ</t>
    </rPh>
    <rPh sb="13" eb="14">
      <t>ガク</t>
    </rPh>
    <rPh sb="15" eb="16">
      <t>ラン</t>
    </rPh>
    <rPh sb="17" eb="19">
      <t>クウラン</t>
    </rPh>
    <phoneticPr fontId="37"/>
  </si>
  <si>
    <t>4需用費_用途・品目・数量等</t>
  </si>
  <si>
    <t>個票シートの4需用費の用途・品目・数量等の欄が空欄です</t>
    <rPh sb="11" eb="13">
      <t>ヨウト</t>
    </rPh>
    <rPh sb="14" eb="16">
      <t>ヒンモク</t>
    </rPh>
    <rPh sb="17" eb="19">
      <t>スウリョウ</t>
    </rPh>
    <rPh sb="19" eb="20">
      <t>トウ</t>
    </rPh>
    <rPh sb="21" eb="22">
      <t>ラン</t>
    </rPh>
    <rPh sb="23" eb="25">
      <t>クウラン</t>
    </rPh>
    <phoneticPr fontId="37"/>
  </si>
  <si>
    <t>4役務費_所要額</t>
    <rPh sb="5" eb="7">
      <t>ショヨウ</t>
    </rPh>
    <rPh sb="7" eb="8">
      <t>ガク</t>
    </rPh>
    <phoneticPr fontId="37"/>
  </si>
  <si>
    <t>個票シートの4役務費の所要額の欄が空欄または0です</t>
    <rPh sb="11" eb="13">
      <t>ショヨウ</t>
    </rPh>
    <rPh sb="13" eb="14">
      <t>ガク</t>
    </rPh>
    <rPh sb="15" eb="16">
      <t>ラン</t>
    </rPh>
    <rPh sb="17" eb="19">
      <t>クウラン</t>
    </rPh>
    <phoneticPr fontId="37"/>
  </si>
  <si>
    <t>4役務費_用途・品目・数量等</t>
  </si>
  <si>
    <t>個票シートの4役務費の用途・品目・数量等の欄が空欄です</t>
    <rPh sb="11" eb="13">
      <t>ヨウト</t>
    </rPh>
    <rPh sb="14" eb="16">
      <t>ヒンモク</t>
    </rPh>
    <rPh sb="17" eb="19">
      <t>スウリョウ</t>
    </rPh>
    <rPh sb="19" eb="20">
      <t>トウ</t>
    </rPh>
    <rPh sb="21" eb="22">
      <t>ラン</t>
    </rPh>
    <rPh sb="23" eb="25">
      <t>クウラン</t>
    </rPh>
    <phoneticPr fontId="37"/>
  </si>
  <si>
    <t>4委託費_所要額</t>
    <rPh sb="5" eb="7">
      <t>ショヨウ</t>
    </rPh>
    <rPh sb="7" eb="8">
      <t>ガク</t>
    </rPh>
    <phoneticPr fontId="37"/>
  </si>
  <si>
    <t>個票シートの4委託費の所要額の欄が空欄または0です</t>
    <rPh sb="11" eb="13">
      <t>ショヨウ</t>
    </rPh>
    <rPh sb="13" eb="14">
      <t>ガク</t>
    </rPh>
    <rPh sb="15" eb="16">
      <t>ラン</t>
    </rPh>
    <rPh sb="17" eb="19">
      <t>クウラン</t>
    </rPh>
    <phoneticPr fontId="37"/>
  </si>
  <si>
    <t>4委託費_用途・品目・数量等</t>
  </si>
  <si>
    <t>個票シートの4委託費の用途・品目・数量等の欄が空欄です</t>
    <rPh sb="11" eb="13">
      <t>ヨウト</t>
    </rPh>
    <rPh sb="14" eb="16">
      <t>ヒンモク</t>
    </rPh>
    <rPh sb="17" eb="19">
      <t>スウリョウ</t>
    </rPh>
    <rPh sb="19" eb="20">
      <t>トウ</t>
    </rPh>
    <rPh sb="21" eb="22">
      <t>ラン</t>
    </rPh>
    <rPh sb="23" eb="25">
      <t>クウラン</t>
    </rPh>
    <phoneticPr fontId="37"/>
  </si>
  <si>
    <t>4使用料及賃借料_所要額</t>
    <rPh sb="9" eb="11">
      <t>ショヨウ</t>
    </rPh>
    <rPh sb="11" eb="12">
      <t>ガク</t>
    </rPh>
    <phoneticPr fontId="37"/>
  </si>
  <si>
    <t>個票シートの4使用料及賃借料の所要額の欄が空欄または0です</t>
    <rPh sb="15" eb="17">
      <t>ショヨウ</t>
    </rPh>
    <rPh sb="17" eb="18">
      <t>ガク</t>
    </rPh>
    <rPh sb="19" eb="20">
      <t>ラン</t>
    </rPh>
    <rPh sb="21" eb="23">
      <t>クウラン</t>
    </rPh>
    <phoneticPr fontId="37"/>
  </si>
  <si>
    <t>4使用料及賃借料_用途・品目・数量等</t>
  </si>
  <si>
    <t>個票シートの4使用料及賃借料の用途・品目・数量等の欄が空欄です</t>
    <rPh sb="15" eb="17">
      <t>ヨウト</t>
    </rPh>
    <rPh sb="18" eb="20">
      <t>ヒンモク</t>
    </rPh>
    <rPh sb="21" eb="23">
      <t>スウリョウ</t>
    </rPh>
    <rPh sb="23" eb="24">
      <t>トウ</t>
    </rPh>
    <rPh sb="25" eb="26">
      <t>ラン</t>
    </rPh>
    <rPh sb="27" eb="29">
      <t>クウラン</t>
    </rPh>
    <phoneticPr fontId="37"/>
  </si>
  <si>
    <t>4備品購入費_所要額</t>
    <rPh sb="7" eb="9">
      <t>ショヨウ</t>
    </rPh>
    <rPh sb="9" eb="10">
      <t>ガク</t>
    </rPh>
    <phoneticPr fontId="37"/>
  </si>
  <si>
    <t>個票シートの4備品購入費の所要額の欄が空欄または0です</t>
    <rPh sb="13" eb="15">
      <t>ショヨウ</t>
    </rPh>
    <rPh sb="15" eb="16">
      <t>ガク</t>
    </rPh>
    <rPh sb="17" eb="18">
      <t>ラン</t>
    </rPh>
    <rPh sb="19" eb="21">
      <t>クウラン</t>
    </rPh>
    <phoneticPr fontId="37"/>
  </si>
  <si>
    <t>4備品購入費_用途・品目・数量等</t>
  </si>
  <si>
    <t>個票シートの4備品購入費の用途・品目・数量等の欄が空欄です</t>
    <rPh sb="13" eb="15">
      <t>ヨウト</t>
    </rPh>
    <rPh sb="16" eb="18">
      <t>ヒンモク</t>
    </rPh>
    <rPh sb="19" eb="21">
      <t>スウリョウ</t>
    </rPh>
    <rPh sb="21" eb="22">
      <t>トウ</t>
    </rPh>
    <rPh sb="23" eb="24">
      <t>ラン</t>
    </rPh>
    <rPh sb="25" eb="27">
      <t>クウラン</t>
    </rPh>
    <phoneticPr fontId="37"/>
  </si>
  <si>
    <t>様式第4号</t>
    <rPh sb="0" eb="2">
      <t>ヨウシキ</t>
    </rPh>
    <rPh sb="2" eb="3">
      <t>ダイ</t>
    </rPh>
    <rPh sb="4" eb="5">
      <t>ゴウ</t>
    </rPh>
    <phoneticPr fontId="37"/>
  </si>
  <si>
    <t>氏名（代表者名）</t>
    <rPh sb="0" eb="2">
      <t>シメイ</t>
    </rPh>
    <rPh sb="3" eb="6">
      <t>ダイヒョウシャ</t>
    </rPh>
    <rPh sb="6" eb="7">
      <t>メイ</t>
    </rPh>
    <phoneticPr fontId="37"/>
  </si>
  <si>
    <t>様式第5号</t>
    <rPh sb="0" eb="2">
      <t>ヨウシキ</t>
    </rPh>
    <rPh sb="2" eb="3">
      <t>ダイ</t>
    </rPh>
    <rPh sb="4" eb="5">
      <t>ゴウ</t>
    </rPh>
    <phoneticPr fontId="37"/>
  </si>
  <si>
    <t>職員表</t>
    <rPh sb="0" eb="2">
      <t>ショクイン</t>
    </rPh>
    <rPh sb="2" eb="3">
      <t>ヒョウ</t>
    </rPh>
    <phoneticPr fontId="37"/>
  </si>
  <si>
    <t>氏名（漢字）</t>
    <rPh sb="0" eb="2">
      <t>シメイ</t>
    </rPh>
    <rPh sb="3" eb="5">
      <t>カンジ</t>
    </rPh>
    <phoneticPr fontId="37"/>
  </si>
  <si>
    <t>氏名（全角カナ）</t>
    <rPh sb="0" eb="2">
      <t>シメイ</t>
    </rPh>
    <rPh sb="3" eb="5">
      <t>ゼンカク</t>
    </rPh>
    <phoneticPr fontId="37"/>
  </si>
  <si>
    <t>生年月日（西暦）</t>
    <rPh sb="0" eb="2">
      <t>セイネン</t>
    </rPh>
    <rPh sb="2" eb="4">
      <t>ガッピ</t>
    </rPh>
    <rPh sb="5" eb="7">
      <t>セイレキ</t>
    </rPh>
    <phoneticPr fontId="37"/>
  </si>
  <si>
    <t>本人住所</t>
    <rPh sb="0" eb="2">
      <t>ホンニン</t>
    </rPh>
    <rPh sb="2" eb="4">
      <t>ジュウショ</t>
    </rPh>
    <phoneticPr fontId="37"/>
  </si>
  <si>
    <t>事業所番号</t>
    <rPh sb="0" eb="3">
      <t>ジギョウショ</t>
    </rPh>
    <rPh sb="3" eb="5">
      <t>バンゴウ</t>
    </rPh>
    <phoneticPr fontId="37"/>
  </si>
  <si>
    <r>
      <t>空欄</t>
    </r>
    <r>
      <rPr>
        <sz val="11"/>
        <color rgb="FFFF0000"/>
        <rFont val="ＭＳ Ｐゴシック"/>
        <family val="3"/>
        <charset val="128"/>
        <scheme val="minor"/>
      </rPr>
      <t>または10文字以外</t>
    </r>
    <rPh sb="0" eb="2">
      <t>クウラン</t>
    </rPh>
    <rPh sb="7" eb="9">
      <t>モジ</t>
    </rPh>
    <rPh sb="9" eb="11">
      <t>イガイ</t>
    </rPh>
    <phoneticPr fontId="37"/>
  </si>
  <si>
    <t>個票シートの事業所番号が空欄か正しく入力されていない可能性があります。</t>
    <rPh sb="0" eb="2">
      <t>コヒョウ</t>
    </rPh>
    <rPh sb="12" eb="14">
      <t>クウラン</t>
    </rPh>
    <rPh sb="15" eb="16">
      <t>タダ</t>
    </rPh>
    <rPh sb="18" eb="20">
      <t>ニュウリョク</t>
    </rPh>
    <rPh sb="26" eb="29">
      <t>カノウセイ</t>
    </rPh>
    <phoneticPr fontId="37"/>
  </si>
  <si>
    <t>事業所・施設の名称</t>
    <rPh sb="0" eb="3">
      <t>ジギョウショ</t>
    </rPh>
    <rPh sb="4" eb="6">
      <t>シセツ</t>
    </rPh>
    <rPh sb="7" eb="9">
      <t>メイショウ</t>
    </rPh>
    <phoneticPr fontId="37"/>
  </si>
  <si>
    <t>施設区分</t>
    <rPh sb="0" eb="2">
      <t>シセツ</t>
    </rPh>
    <rPh sb="2" eb="4">
      <t>クブン</t>
    </rPh>
    <phoneticPr fontId="37"/>
  </si>
  <si>
    <t>未選択</t>
    <rPh sb="0" eb="1">
      <t>ミ</t>
    </rPh>
    <rPh sb="1" eb="3">
      <t>センタク</t>
    </rPh>
    <phoneticPr fontId="37"/>
  </si>
  <si>
    <t>様式第3号の施設区分が選択されていません。</t>
    <rPh sb="6" eb="8">
      <t>シセツ</t>
    </rPh>
    <rPh sb="8" eb="10">
      <t>クブン</t>
    </rPh>
    <rPh sb="11" eb="13">
      <t>センタク</t>
    </rPh>
    <phoneticPr fontId="37"/>
  </si>
  <si>
    <t>対応区分</t>
    <rPh sb="0" eb="2">
      <t>タイオウ</t>
    </rPh>
    <rPh sb="2" eb="4">
      <t>クブン</t>
    </rPh>
    <phoneticPr fontId="37"/>
  </si>
  <si>
    <t>様式第3号の対応区分が選択されていません。</t>
    <rPh sb="6" eb="8">
      <t>タイオウ</t>
    </rPh>
    <rPh sb="8" eb="10">
      <t>クブン</t>
    </rPh>
    <rPh sb="11" eb="13">
      <t>センタク</t>
    </rPh>
    <phoneticPr fontId="37"/>
  </si>
  <si>
    <t>委任状の有無</t>
    <rPh sb="0" eb="3">
      <t>イニンジョウ</t>
    </rPh>
    <rPh sb="4" eb="6">
      <t>ウム</t>
    </rPh>
    <phoneticPr fontId="37"/>
  </si>
  <si>
    <t>未選択又は”なし”を選択</t>
    <rPh sb="0" eb="1">
      <t>ミ</t>
    </rPh>
    <rPh sb="1" eb="3">
      <t>センタク</t>
    </rPh>
    <rPh sb="3" eb="4">
      <t>マタ</t>
    </rPh>
    <rPh sb="10" eb="12">
      <t>センタク</t>
    </rPh>
    <phoneticPr fontId="37"/>
  </si>
  <si>
    <t>様式第3号の委任状の有無が”あり”以外が選択されています。”なし”の場合には慰労金対象外となりますので取得をお願いします。</t>
    <rPh sb="6" eb="9">
      <t>イニンジョウ</t>
    </rPh>
    <rPh sb="10" eb="12">
      <t>ウム</t>
    </rPh>
    <rPh sb="17" eb="19">
      <t>イガイ</t>
    </rPh>
    <rPh sb="20" eb="22">
      <t>センタク</t>
    </rPh>
    <rPh sb="34" eb="36">
      <t>バアイ</t>
    </rPh>
    <rPh sb="38" eb="41">
      <t>イロウキン</t>
    </rPh>
    <rPh sb="41" eb="43">
      <t>タイショウ</t>
    </rPh>
    <rPh sb="43" eb="44">
      <t>ガイ</t>
    </rPh>
    <rPh sb="51" eb="53">
      <t>シュトク</t>
    </rPh>
    <rPh sb="55" eb="56">
      <t>ネガ</t>
    </rPh>
    <phoneticPr fontId="37"/>
  </si>
  <si>
    <t>他法人での慰労金の申請の有無</t>
    <rPh sb="0" eb="1">
      <t>タ</t>
    </rPh>
    <rPh sb="1" eb="3">
      <t>ホウジン</t>
    </rPh>
    <rPh sb="5" eb="8">
      <t>イロウキン</t>
    </rPh>
    <rPh sb="9" eb="11">
      <t>シンセイ</t>
    </rPh>
    <rPh sb="12" eb="14">
      <t>ウム</t>
    </rPh>
    <phoneticPr fontId="37"/>
  </si>
  <si>
    <t>未選択又は”あり”を選択</t>
    <rPh sb="0" eb="1">
      <t>ミ</t>
    </rPh>
    <rPh sb="1" eb="3">
      <t>センタク</t>
    </rPh>
    <rPh sb="3" eb="4">
      <t>マタ</t>
    </rPh>
    <rPh sb="10" eb="12">
      <t>センタク</t>
    </rPh>
    <phoneticPr fontId="37"/>
  </si>
  <si>
    <t>様式第3号の他法人での慰労金の申請の有無が”なし”以外が選択されています。”あり”の場合には慰労金対象外となりますので取得をお願いします。</t>
    <rPh sb="6" eb="7">
      <t>タ</t>
    </rPh>
    <rPh sb="7" eb="9">
      <t>ホウジン</t>
    </rPh>
    <rPh sb="11" eb="14">
      <t>イロウキン</t>
    </rPh>
    <rPh sb="15" eb="17">
      <t>シンセイ</t>
    </rPh>
    <rPh sb="18" eb="20">
      <t>ウム</t>
    </rPh>
    <rPh sb="25" eb="27">
      <t>イガイ</t>
    </rPh>
    <rPh sb="28" eb="30">
      <t>センタク</t>
    </rPh>
    <rPh sb="42" eb="44">
      <t>バアイ</t>
    </rPh>
    <rPh sb="46" eb="49">
      <t>イロウキン</t>
    </rPh>
    <rPh sb="49" eb="51">
      <t>タイショウ</t>
    </rPh>
    <rPh sb="51" eb="52">
      <t>ガイ</t>
    </rPh>
    <rPh sb="59" eb="61">
      <t>シュトク</t>
    </rPh>
    <rPh sb="63" eb="64">
      <t>ネガ</t>
    </rPh>
    <phoneticPr fontId="37"/>
  </si>
  <si>
    <t>支払金額</t>
    <rPh sb="0" eb="2">
      <t>シハライ</t>
    </rPh>
    <rPh sb="2" eb="4">
      <t>キンガク</t>
    </rPh>
    <phoneticPr fontId="37"/>
  </si>
  <si>
    <t>未選択又は”0”又は”50,000”又は”200,000”以外が入力</t>
    <rPh sb="0" eb="1">
      <t>ミ</t>
    </rPh>
    <rPh sb="1" eb="3">
      <t>センタク</t>
    </rPh>
    <rPh sb="3" eb="4">
      <t>マタ</t>
    </rPh>
    <rPh sb="8" eb="9">
      <t>マタ</t>
    </rPh>
    <rPh sb="18" eb="19">
      <t>マタ</t>
    </rPh>
    <rPh sb="29" eb="31">
      <t>イガイ</t>
    </rPh>
    <rPh sb="32" eb="34">
      <t>ニュウリョク</t>
    </rPh>
    <phoneticPr fontId="37"/>
  </si>
  <si>
    <t>様式第３号の支払金額が未選択もしくは正しい数字が選択されていません。</t>
    <rPh sb="0" eb="2">
      <t>ヨウシキ</t>
    </rPh>
    <rPh sb="2" eb="3">
      <t>ダイ</t>
    </rPh>
    <rPh sb="4" eb="5">
      <t>ゴウ</t>
    </rPh>
    <rPh sb="6" eb="8">
      <t>シハラ</t>
    </rPh>
    <rPh sb="8" eb="10">
      <t>キンガク</t>
    </rPh>
    <rPh sb="11" eb="12">
      <t>ミ</t>
    </rPh>
    <rPh sb="12" eb="14">
      <t>センタク</t>
    </rPh>
    <rPh sb="18" eb="19">
      <t>タダ</t>
    </rPh>
    <rPh sb="21" eb="23">
      <t>スウジ</t>
    </rPh>
    <rPh sb="24" eb="26">
      <t>センタク</t>
    </rPh>
    <phoneticPr fontId="37"/>
  </si>
  <si>
    <t>現在は自由入力となっているが、プルダウンに変更予定</t>
    <rPh sb="0" eb="2">
      <t>ゲンザイ</t>
    </rPh>
    <rPh sb="3" eb="5">
      <t>ジユウ</t>
    </rPh>
    <rPh sb="5" eb="7">
      <t>ニュウリョク</t>
    </rPh>
    <rPh sb="21" eb="23">
      <t>ヘンコウ</t>
    </rPh>
    <rPh sb="23" eb="25">
      <t>ヨテイ</t>
    </rPh>
    <phoneticPr fontId="37"/>
  </si>
  <si>
    <t>計算シート</t>
    <rPh sb="0" eb="2">
      <t>ケイサン</t>
    </rPh>
    <phoneticPr fontId="37"/>
  </si>
  <si>
    <t>空欄かつ実績報告額（B）_合計が0以外</t>
    <rPh sb="0" eb="2">
      <t>クウラン</t>
    </rPh>
    <rPh sb="4" eb="6">
      <t>ジッセキ</t>
    </rPh>
    <rPh sb="6" eb="8">
      <t>ホウコク</t>
    </rPh>
    <rPh sb="8" eb="9">
      <t>ガク</t>
    </rPh>
    <rPh sb="13" eb="15">
      <t>ゴウケイ</t>
    </rPh>
    <rPh sb="17" eb="19">
      <t>イガイ</t>
    </rPh>
    <phoneticPr fontId="37"/>
  </si>
  <si>
    <t>事業所・施設名</t>
    <rPh sb="0" eb="3">
      <t>ジギョウショ</t>
    </rPh>
    <rPh sb="4" eb="6">
      <t>シセツ</t>
    </rPh>
    <rPh sb="6" eb="7">
      <t>メイ</t>
    </rPh>
    <phoneticPr fontId="37"/>
  </si>
  <si>
    <r>
      <rPr>
        <sz val="11"/>
        <color rgb="FFFF0000"/>
        <rFont val="ＭＳ Ｐゴシック"/>
        <family val="3"/>
        <charset val="128"/>
        <scheme val="minor"/>
      </rPr>
      <t>計算シート</t>
    </r>
    <r>
      <rPr>
        <sz val="11"/>
        <color theme="1"/>
        <rFont val="ＭＳ Ｐゴシック"/>
        <family val="3"/>
        <charset val="128"/>
        <scheme val="minor"/>
      </rPr>
      <t>の事業所・施設名が空欄です</t>
    </r>
    <rPh sb="0" eb="2">
      <t>ケイサン</t>
    </rPh>
    <rPh sb="14" eb="16">
      <t>クウラン</t>
    </rPh>
    <phoneticPr fontId="37"/>
  </si>
  <si>
    <r>
      <rPr>
        <sz val="11"/>
        <color rgb="FFFF0000"/>
        <rFont val="ＭＳ Ｐゴシック"/>
        <family val="3"/>
        <charset val="128"/>
        <scheme val="minor"/>
      </rPr>
      <t>計算シート</t>
    </r>
    <r>
      <rPr>
        <sz val="11"/>
        <color theme="1"/>
        <rFont val="ＭＳ Ｐゴシック"/>
        <family val="3"/>
        <charset val="128"/>
        <scheme val="minor"/>
      </rPr>
      <t>の事業所番号が空欄です</t>
    </r>
    <r>
      <rPr>
        <sz val="11"/>
        <color rgb="FFFF0000"/>
        <rFont val="ＭＳ Ｐゴシック"/>
        <family val="3"/>
        <charset val="128"/>
        <scheme val="minor"/>
      </rPr>
      <t>（地活を除く）</t>
    </r>
    <rPh sb="0" eb="2">
      <t>ケイサン</t>
    </rPh>
    <rPh sb="12" eb="14">
      <t>クウラン</t>
    </rPh>
    <rPh sb="17" eb="19">
      <t>チカツ</t>
    </rPh>
    <rPh sb="20" eb="21">
      <t>ノゾ</t>
    </rPh>
    <phoneticPr fontId="37"/>
  </si>
  <si>
    <t>サービス種別</t>
    <rPh sb="4" eb="6">
      <t>シュベツ</t>
    </rPh>
    <phoneticPr fontId="37"/>
  </si>
  <si>
    <r>
      <rPr>
        <sz val="11"/>
        <color rgb="FFFF0000"/>
        <rFont val="ＭＳ Ｐゴシック"/>
        <family val="3"/>
        <charset val="128"/>
        <scheme val="minor"/>
      </rPr>
      <t>計算シート</t>
    </r>
    <r>
      <rPr>
        <sz val="11"/>
        <color theme="1"/>
        <rFont val="ＭＳ Ｐゴシック"/>
        <family val="3"/>
        <charset val="128"/>
        <scheme val="minor"/>
      </rPr>
      <t>のサービス種別が空欄です</t>
    </r>
    <rPh sb="0" eb="2">
      <t>ケイサン</t>
    </rPh>
    <rPh sb="13" eb="15">
      <t>クウラン</t>
    </rPh>
    <phoneticPr fontId="37"/>
  </si>
  <si>
    <t>交付決定額（A）_障害福祉慰労金</t>
    <rPh sb="0" eb="2">
      <t>コウフ</t>
    </rPh>
    <rPh sb="2" eb="4">
      <t>ケッテイ</t>
    </rPh>
    <rPh sb="4" eb="5">
      <t>ガク</t>
    </rPh>
    <rPh sb="9" eb="11">
      <t>ショウガイ</t>
    </rPh>
    <rPh sb="11" eb="13">
      <t>フクシ</t>
    </rPh>
    <rPh sb="13" eb="16">
      <t>イロウキン</t>
    </rPh>
    <phoneticPr fontId="37"/>
  </si>
  <si>
    <t>空欄または0かつ実績報告額（B）_障害福祉慰労金が空欄以外または0以外</t>
    <rPh sb="0" eb="2">
      <t>クウラン</t>
    </rPh>
    <rPh sb="8" eb="10">
      <t>ジッセキ</t>
    </rPh>
    <rPh sb="10" eb="12">
      <t>ホウコク</t>
    </rPh>
    <rPh sb="12" eb="13">
      <t>ガク</t>
    </rPh>
    <rPh sb="17" eb="19">
      <t>ショウガイ</t>
    </rPh>
    <rPh sb="19" eb="21">
      <t>フクシ</t>
    </rPh>
    <rPh sb="21" eb="24">
      <t>イロウキン</t>
    </rPh>
    <rPh sb="25" eb="27">
      <t>クウラン</t>
    </rPh>
    <rPh sb="27" eb="29">
      <t>イガイ</t>
    </rPh>
    <rPh sb="33" eb="35">
      <t>イガイ</t>
    </rPh>
    <phoneticPr fontId="37"/>
  </si>
  <si>
    <t>交付決定額（A）_障害福祉慰労金の入力が間違っている可能性があります</t>
    <rPh sb="0" eb="2">
      <t>コウフ</t>
    </rPh>
    <rPh sb="2" eb="4">
      <t>ケッテイ</t>
    </rPh>
    <rPh sb="4" eb="5">
      <t>ガク</t>
    </rPh>
    <rPh sb="9" eb="11">
      <t>ショウガイ</t>
    </rPh>
    <rPh sb="11" eb="13">
      <t>フクシ</t>
    </rPh>
    <rPh sb="13" eb="16">
      <t>イロウキン</t>
    </rPh>
    <rPh sb="17" eb="19">
      <t>ニュウリョク</t>
    </rPh>
    <rPh sb="20" eb="22">
      <t>マチガ</t>
    </rPh>
    <rPh sb="26" eb="29">
      <t>カノウセイ</t>
    </rPh>
    <phoneticPr fontId="37"/>
  </si>
  <si>
    <t>交付決定額（A）_感染症対策費用助成事業（多機能型居室を除く。）</t>
    <rPh sb="0" eb="2">
      <t>コウフ</t>
    </rPh>
    <rPh sb="2" eb="4">
      <t>ケッテイ</t>
    </rPh>
    <rPh sb="4" eb="5">
      <t>ガク</t>
    </rPh>
    <phoneticPr fontId="37"/>
  </si>
  <si>
    <t>空欄または0かつ実績報告額（B）_感染症対策費用助成事業（多機能型居室を除く。）が空欄以外または0以外</t>
    <rPh sb="0" eb="2">
      <t>クウラン</t>
    </rPh>
    <rPh sb="8" eb="10">
      <t>ジッセキ</t>
    </rPh>
    <rPh sb="10" eb="12">
      <t>ホウコク</t>
    </rPh>
    <rPh sb="12" eb="13">
      <t>ガク</t>
    </rPh>
    <rPh sb="41" eb="43">
      <t>クウラン</t>
    </rPh>
    <rPh sb="43" eb="45">
      <t>イガイ</t>
    </rPh>
    <rPh sb="49" eb="51">
      <t>イガイ</t>
    </rPh>
    <phoneticPr fontId="37"/>
  </si>
  <si>
    <t>交付決定額（A）_感染症対策費用助成事業（多機能型居室を除く。）の入力が間違っている可能性があります</t>
    <rPh sb="0" eb="2">
      <t>コウフ</t>
    </rPh>
    <rPh sb="2" eb="4">
      <t>ケッテイ</t>
    </rPh>
    <rPh sb="4" eb="5">
      <t>ガク</t>
    </rPh>
    <rPh sb="33" eb="35">
      <t>ニュウリョク</t>
    </rPh>
    <rPh sb="36" eb="38">
      <t>マチガ</t>
    </rPh>
    <rPh sb="42" eb="45">
      <t>カノウセイ</t>
    </rPh>
    <phoneticPr fontId="37"/>
  </si>
  <si>
    <t>交付決定額（A）_感染症対策費用助成事業（多機能型居室に限る。）</t>
    <rPh sb="0" eb="2">
      <t>コウフ</t>
    </rPh>
    <rPh sb="2" eb="4">
      <t>ケッテイ</t>
    </rPh>
    <rPh sb="4" eb="5">
      <t>ガク</t>
    </rPh>
    <phoneticPr fontId="37"/>
  </si>
  <si>
    <t>空欄または0かつ実績報告額（B）_感染症対策費用助成事業（多機能型居室に限る。）が空欄以外または0以外</t>
    <rPh sb="0" eb="2">
      <t>クウラン</t>
    </rPh>
    <rPh sb="8" eb="10">
      <t>ジッセキ</t>
    </rPh>
    <rPh sb="10" eb="12">
      <t>ホウコク</t>
    </rPh>
    <rPh sb="12" eb="13">
      <t>ガク</t>
    </rPh>
    <rPh sb="41" eb="43">
      <t>クウラン</t>
    </rPh>
    <rPh sb="43" eb="45">
      <t>イガイ</t>
    </rPh>
    <rPh sb="49" eb="51">
      <t>イガイ</t>
    </rPh>
    <phoneticPr fontId="37"/>
  </si>
  <si>
    <t>交付決定額（A）_感染症対策費用助成事業（多機能型居室に限る。）の入力が間違っている可能性があります</t>
    <rPh sb="0" eb="2">
      <t>コウフ</t>
    </rPh>
    <rPh sb="2" eb="4">
      <t>ケッテイ</t>
    </rPh>
    <rPh sb="4" eb="5">
      <t>ガク</t>
    </rPh>
    <rPh sb="33" eb="35">
      <t>ニュウリョク</t>
    </rPh>
    <rPh sb="36" eb="38">
      <t>マチガ</t>
    </rPh>
    <rPh sb="42" eb="45">
      <t>カノウセイ</t>
    </rPh>
    <phoneticPr fontId="37"/>
  </si>
  <si>
    <t>交付決定額（A）_個別再開支援助成事業</t>
    <rPh sb="0" eb="2">
      <t>コウフ</t>
    </rPh>
    <rPh sb="2" eb="4">
      <t>ケッテイ</t>
    </rPh>
    <rPh sb="4" eb="5">
      <t>ガク</t>
    </rPh>
    <phoneticPr fontId="37"/>
  </si>
  <si>
    <t>空欄または0かつ実績報告額（B）_個別再開支援助成事業が空欄以外または0以外</t>
    <rPh sb="0" eb="2">
      <t>クウラン</t>
    </rPh>
    <rPh sb="8" eb="10">
      <t>ジッセキ</t>
    </rPh>
    <rPh sb="10" eb="12">
      <t>ホウコク</t>
    </rPh>
    <rPh sb="12" eb="13">
      <t>ガク</t>
    </rPh>
    <rPh sb="28" eb="30">
      <t>クウラン</t>
    </rPh>
    <rPh sb="30" eb="32">
      <t>イガイ</t>
    </rPh>
    <rPh sb="36" eb="38">
      <t>イガイ</t>
    </rPh>
    <phoneticPr fontId="37"/>
  </si>
  <si>
    <t>交付決定額（A）_個別再開支援助成事業の入力が間違っている可能性があります</t>
    <rPh sb="0" eb="2">
      <t>コウフ</t>
    </rPh>
    <rPh sb="2" eb="4">
      <t>ケッテイ</t>
    </rPh>
    <rPh sb="4" eb="5">
      <t>ガク</t>
    </rPh>
    <rPh sb="20" eb="22">
      <t>ニュウリョク</t>
    </rPh>
    <rPh sb="23" eb="25">
      <t>マチガ</t>
    </rPh>
    <rPh sb="29" eb="32">
      <t>カノウセイ</t>
    </rPh>
    <phoneticPr fontId="37"/>
  </si>
  <si>
    <t>交付決定額（A）_再開環境整備助成事業</t>
    <rPh sb="0" eb="2">
      <t>コウフ</t>
    </rPh>
    <rPh sb="2" eb="4">
      <t>ケッテイ</t>
    </rPh>
    <rPh sb="4" eb="5">
      <t>ガク</t>
    </rPh>
    <phoneticPr fontId="37"/>
  </si>
  <si>
    <t>空欄または0かつ実績報告額（B）_再開環境整備助成事業が空欄以外または0以外</t>
    <rPh sb="0" eb="2">
      <t>クウラン</t>
    </rPh>
    <rPh sb="8" eb="10">
      <t>ジッセキ</t>
    </rPh>
    <rPh sb="10" eb="12">
      <t>ホウコク</t>
    </rPh>
    <rPh sb="12" eb="13">
      <t>ガク</t>
    </rPh>
    <rPh sb="28" eb="30">
      <t>クウラン</t>
    </rPh>
    <rPh sb="30" eb="32">
      <t>イガイ</t>
    </rPh>
    <rPh sb="36" eb="38">
      <t>イガイ</t>
    </rPh>
    <phoneticPr fontId="37"/>
  </si>
  <si>
    <t>交付決定額（A）_再開環境整備助成事業の入力が間違っている可能性があります</t>
    <rPh sb="0" eb="2">
      <t>コウフ</t>
    </rPh>
    <rPh sb="2" eb="4">
      <t>ケッテイ</t>
    </rPh>
    <rPh sb="4" eb="5">
      <t>ガク</t>
    </rPh>
    <rPh sb="20" eb="22">
      <t>ニュウリョク</t>
    </rPh>
    <rPh sb="23" eb="25">
      <t>マチガ</t>
    </rPh>
    <rPh sb="29" eb="32">
      <t>カノウセイ</t>
    </rPh>
    <phoneticPr fontId="37"/>
  </si>
  <si>
    <t>別記第3号様式の交付決定年が空欄か正しく入力されていない可能性があります</t>
    <rPh sb="8" eb="10">
      <t>コウフ</t>
    </rPh>
    <rPh sb="10" eb="12">
      <t>ケッテイ</t>
    </rPh>
    <rPh sb="12" eb="13">
      <t>ネン</t>
    </rPh>
    <rPh sb="14" eb="16">
      <t>クウラン</t>
    </rPh>
    <rPh sb="17" eb="18">
      <t>タダ</t>
    </rPh>
    <rPh sb="20" eb="22">
      <t>ニュウリョク</t>
    </rPh>
    <rPh sb="28" eb="31">
      <t>カノウセイ</t>
    </rPh>
    <phoneticPr fontId="37"/>
  </si>
  <si>
    <r>
      <t>個票シートの</t>
    </r>
    <r>
      <rPr>
        <sz val="11"/>
        <color theme="1"/>
        <rFont val="ＭＳ Ｐゴシック"/>
        <family val="3"/>
        <charset val="128"/>
        <scheme val="minor"/>
      </rPr>
      <t>事業所番号が空欄</t>
    </r>
    <r>
      <rPr>
        <sz val="11"/>
        <color rgb="FFFF0000"/>
        <rFont val="ＭＳ Ｐゴシック"/>
        <family val="3"/>
        <charset val="128"/>
        <scheme val="minor"/>
      </rPr>
      <t>か正しく入力されていない可能性があります</t>
    </r>
    <rPh sb="0" eb="2">
      <t>コヒョウ</t>
    </rPh>
    <rPh sb="12" eb="14">
      <t>クウラン</t>
    </rPh>
    <rPh sb="15" eb="16">
      <t>タダ</t>
    </rPh>
    <rPh sb="18" eb="20">
      <t>ニュウリョク</t>
    </rPh>
    <rPh sb="26" eb="29">
      <t>カノウセイ</t>
    </rPh>
    <phoneticPr fontId="37"/>
  </si>
  <si>
    <t>別記第3号様式の法人名が入力されていない可能性があります</t>
    <phoneticPr fontId="37"/>
  </si>
  <si>
    <t>別記第3号様式の住所が空欄です</t>
    <phoneticPr fontId="37"/>
  </si>
  <si>
    <t>別記第3号様式の役職・代表者名が入力されていない可能性があります</t>
    <phoneticPr fontId="37"/>
  </si>
  <si>
    <t>様式第2号の氏名（漢字）が空欄です。</t>
    <rPh sb="6" eb="8">
      <t>シメイ</t>
    </rPh>
    <rPh sb="9" eb="11">
      <t>カンジ</t>
    </rPh>
    <phoneticPr fontId="37"/>
  </si>
  <si>
    <t>様式第3号の氏名（全角カナ）が空欄です。</t>
    <rPh sb="6" eb="8">
      <t>シメイ</t>
    </rPh>
    <rPh sb="9" eb="11">
      <t>ゼンカク</t>
    </rPh>
    <phoneticPr fontId="37"/>
  </si>
  <si>
    <t>様式第3号の生年月日（西暦）が空欄です。</t>
    <rPh sb="6" eb="8">
      <t>セイネン</t>
    </rPh>
    <rPh sb="8" eb="10">
      <t>ガッピ</t>
    </rPh>
    <rPh sb="11" eb="13">
      <t>セイレキ</t>
    </rPh>
    <phoneticPr fontId="37"/>
  </si>
  <si>
    <t>様式第3号の本人住所が空欄です。</t>
    <rPh sb="6" eb="8">
      <t>ホンニン</t>
    </rPh>
    <rPh sb="8" eb="10">
      <t>ジュウショ</t>
    </rPh>
    <phoneticPr fontId="37"/>
  </si>
  <si>
    <t>様式第3号の提供サービスが空欄です。</t>
    <rPh sb="6" eb="8">
      <t>テイキョウ</t>
    </rPh>
    <phoneticPr fontId="37"/>
  </si>
  <si>
    <t>様式第3号の事業所・施設の名称が空欄です。</t>
    <rPh sb="6" eb="9">
      <t>ジギョウショ</t>
    </rPh>
    <rPh sb="10" eb="12">
      <t>シセツ</t>
    </rPh>
    <rPh sb="13" eb="15">
      <t>メイショウ</t>
    </rPh>
    <phoneticPr fontId="37"/>
  </si>
  <si>
    <t>について、下記の通り報告いたします。</t>
    <rPh sb="5" eb="7">
      <t>カキ</t>
    </rPh>
    <rPh sb="8" eb="9">
      <t>トオ</t>
    </rPh>
    <rPh sb="10" eb="12">
      <t>ホウコク</t>
    </rPh>
    <phoneticPr fontId="3"/>
  </si>
  <si>
    <t>１　事業所・施設別実績報告額一覧（様式１）</t>
    <rPh sb="9" eb="11">
      <t>ジッセキ</t>
    </rPh>
    <rPh sb="11" eb="13">
      <t>ホウコク</t>
    </rPh>
    <rPh sb="13" eb="14">
      <t>ガク</t>
    </rPh>
    <rPh sb="17" eb="19">
      <t>ヨウシキ</t>
    </rPh>
    <phoneticPr fontId="3"/>
  </si>
  <si>
    <t>№</t>
    <phoneticPr fontId="3"/>
  </si>
  <si>
    <t>既報告分</t>
    <rPh sb="0" eb="1">
      <t>スデ</t>
    </rPh>
    <rPh sb="1" eb="4">
      <t>ホウコクブン</t>
    </rPh>
    <phoneticPr fontId="3"/>
  </si>
  <si>
    <t>（単位：千円）</t>
    <rPh sb="1" eb="3">
      <t>タンイ</t>
    </rPh>
    <rPh sb="4" eb="6">
      <t>センエン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</si>
</sst>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0_ "/>
    <numFmt numFmtId="177" formatCode="#,##0_ ;[Red]\-#,##0\ "/>
    <numFmt numFmtId="178" formatCode="#,##0;\-#,##0;&quot;&quot;"/>
    <numFmt numFmtId="179" formatCode="[$-F800]dddd\,\ mmmm\ dd\,\ yyyy"/>
    <numFmt numFmtId="180" formatCode="yyyy&quot;年&quot;m&quot;月&quot;d&quot;日&quot;;@"/>
    <numFmt numFmtId="181" formatCode="#,##0.###"/>
    <numFmt numFmtId="182" formatCode="#,##0_);[Red]\(#,##0\)"/>
  </numFmts>
  <fonts count="48">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11"/>
      <name val="ＭＳ Ｐゴシック"/>
      <family val="3"/>
      <charset val="128"/>
    </font>
    <font>
      <sz val="10"/>
      <name val="ＭＳ 明朝"/>
      <family val="1"/>
      <charset val="128"/>
    </font>
    <font>
      <b/>
      <sz val="10"/>
      <name val="ＭＳ Ｐ明朝"/>
      <family val="1"/>
      <charset val="128"/>
    </font>
    <font>
      <sz val="11"/>
      <name val="ＭＳ Ｐ明朝"/>
      <family val="1"/>
      <charset val="128"/>
    </font>
    <font>
      <sz val="10"/>
      <name val="ＭＳ Ｐ明朝"/>
      <family val="1"/>
      <charset val="128"/>
    </font>
    <font>
      <sz val="8"/>
      <name val="ＭＳ Ｐ明朝"/>
      <family val="1"/>
      <charset val="128"/>
    </font>
    <font>
      <sz val="10"/>
      <color theme="0"/>
      <name val="ＭＳ Ｐ明朝"/>
      <family val="1"/>
      <charset val="128"/>
    </font>
    <font>
      <sz val="9"/>
      <name val="ＭＳ Ｐ明朝"/>
      <family val="1"/>
      <charset val="128"/>
    </font>
    <font>
      <sz val="6"/>
      <name val="ＭＳ Ｐ明朝"/>
      <family val="1"/>
      <charset val="128"/>
    </font>
    <font>
      <sz val="11"/>
      <name val="ＭＳ 明朝"/>
      <family val="1"/>
      <charset val="128"/>
    </font>
    <font>
      <b/>
      <sz val="11"/>
      <color rgb="FFFF0000"/>
      <name val="ＭＳ Ｐゴシック"/>
      <family val="3"/>
      <charset val="128"/>
    </font>
    <font>
      <u/>
      <sz val="9"/>
      <name val="ＭＳ Ｐ明朝"/>
      <family val="1"/>
      <charset val="128"/>
    </font>
    <font>
      <b/>
      <sz val="9"/>
      <name val="ＭＳ Ｐ明朝"/>
      <family val="1"/>
      <charset val="128"/>
    </font>
    <font>
      <b/>
      <sz val="9"/>
      <color indexed="81"/>
      <name val="MS P ゴシック"/>
      <family val="3"/>
      <charset val="128"/>
    </font>
    <font>
      <sz val="9"/>
      <color indexed="81"/>
      <name val="MS P ゴシック"/>
      <family val="3"/>
      <charset val="128"/>
    </font>
    <font>
      <b/>
      <sz val="12"/>
      <name val="ＭＳ Ｐ明朝"/>
      <family val="1"/>
      <charset val="128"/>
    </font>
    <font>
      <sz val="6"/>
      <name val="ＭＳ 明朝"/>
      <family val="1"/>
      <charset val="128"/>
    </font>
    <font>
      <sz val="9"/>
      <name val="ＭＳ 明朝"/>
      <family val="1"/>
      <charset val="128"/>
    </font>
    <font>
      <sz val="14"/>
      <name val="ＭＳ 明朝"/>
      <family val="1"/>
      <charset val="128"/>
    </font>
    <font>
      <sz val="14"/>
      <color theme="1"/>
      <name val="ＭＳ 明朝"/>
      <family val="1"/>
      <charset val="128"/>
    </font>
    <font>
      <sz val="6"/>
      <name val="ＭＳ Ｐゴシック"/>
      <family val="3"/>
      <charset val="128"/>
      <scheme val="minor"/>
    </font>
    <font>
      <sz val="14"/>
      <color rgb="FF000000"/>
      <name val="ＭＳ 明朝"/>
      <family val="1"/>
      <charset val="128"/>
    </font>
    <font>
      <sz val="14"/>
      <color theme="1"/>
      <name val="ＭＳ Ｐ明朝"/>
      <family val="1"/>
      <charset val="128"/>
    </font>
    <font>
      <sz val="16"/>
      <name val="ＭＳ 明朝"/>
      <family val="1"/>
      <charset val="128"/>
    </font>
    <font>
      <sz val="12"/>
      <color theme="1"/>
      <name val="ＭＳ 明朝"/>
      <family val="1"/>
      <charset val="128"/>
    </font>
    <font>
      <sz val="22"/>
      <name val="ＭＳ 明朝"/>
      <family val="1"/>
      <charset val="128"/>
    </font>
    <font>
      <sz val="11"/>
      <name val="HG丸ｺﾞｼｯｸM-PRO"/>
      <family val="3"/>
      <charset val="128"/>
    </font>
    <font>
      <b/>
      <sz val="11"/>
      <name val="HG丸ｺﾞｼｯｸM-PRO"/>
      <family val="3"/>
      <charset val="128"/>
    </font>
    <font>
      <b/>
      <sz val="11"/>
      <color rgb="FFFF0000"/>
      <name val="HG丸ｺﾞｼｯｸM-PRO"/>
      <family val="3"/>
      <charset val="128"/>
    </font>
    <font>
      <b/>
      <sz val="12"/>
      <name val="HG丸ｺﾞｼｯｸM-PRO"/>
      <family val="3"/>
      <charset val="128"/>
    </font>
    <font>
      <sz val="18"/>
      <color theme="3"/>
      <name val="ＭＳ Ｐゴシック"/>
      <family val="2"/>
      <charset val="128"/>
      <scheme val="major"/>
    </font>
    <font>
      <sz val="11"/>
      <color rgb="FFFF0000"/>
      <name val="ＭＳ Ｐゴシック"/>
      <family val="2"/>
      <charset val="128"/>
      <scheme val="minor"/>
    </font>
    <font>
      <b/>
      <sz val="11"/>
      <color theme="1"/>
      <name val="ＭＳ Ｐゴシック"/>
      <family val="3"/>
      <charset val="128"/>
      <scheme val="minor"/>
    </font>
    <font>
      <sz val="6"/>
      <name val="ＭＳ Ｐゴシック"/>
      <family val="2"/>
      <charset val="128"/>
      <scheme val="minor"/>
    </font>
    <font>
      <sz val="11"/>
      <color theme="1"/>
      <name val="ＭＳ Ｐゴシック"/>
      <family val="3"/>
      <charset val="128"/>
      <scheme val="minor"/>
    </font>
    <font>
      <sz val="11"/>
      <color rgb="FFFF0000"/>
      <name val="ＭＳ Ｐゴシック"/>
      <family val="3"/>
      <charset val="128"/>
      <scheme val="minor"/>
    </font>
    <font>
      <strike/>
      <sz val="11"/>
      <color rgb="FFFF0000"/>
      <name val="ＭＳ Ｐゴシック"/>
      <family val="3"/>
      <charset val="128"/>
      <scheme val="minor"/>
    </font>
    <font>
      <u/>
      <sz val="11"/>
      <color rgb="FFFF0000"/>
      <name val="ＭＳ Ｐゴシック"/>
      <family val="3"/>
      <charset val="128"/>
      <scheme val="minor"/>
    </font>
    <font>
      <b/>
      <sz val="10"/>
      <color rgb="FFFF0000"/>
      <name val="ＭＳ 明朝"/>
      <family val="1"/>
      <charset val="128"/>
    </font>
    <font>
      <b/>
      <sz val="11"/>
      <color rgb="FFFF0000"/>
      <name val="ＭＳ Ｐ明朝"/>
      <family val="1"/>
      <charset val="128"/>
    </font>
    <font>
      <b/>
      <sz val="10"/>
      <color rgb="FFFF0000"/>
      <name val="ＭＳ Ｐ明朝"/>
      <family val="1"/>
      <charset val="128"/>
    </font>
    <font>
      <b/>
      <sz val="11"/>
      <color rgb="FFFF0000"/>
      <name val="ＭＳ 明朝"/>
      <family val="1"/>
      <charset val="128"/>
    </font>
    <font>
      <sz val="10"/>
      <color theme="0" tint="-0.34998626667073579"/>
      <name val="ＭＳ Ｐ明朝"/>
      <family val="1"/>
      <charset val="128"/>
    </font>
    <font>
      <sz val="11"/>
      <color theme="1"/>
      <name val="ＭＳ Ｐゴシック"/>
      <family val="3"/>
      <charset val="128"/>
    </font>
  </fonts>
  <fills count="10">
    <fill>
      <patternFill patternType="none"/>
    </fill>
    <fill>
      <patternFill patternType="gray125"/>
    </fill>
    <fill>
      <patternFill patternType="solid">
        <fgColor theme="0" tint="-4.9989318521683403E-2"/>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0"/>
        <bgColor indexed="64"/>
      </patternFill>
    </fill>
    <fill>
      <patternFill patternType="solid">
        <fgColor theme="0" tint="-0.14999847407452621"/>
        <bgColor indexed="64"/>
      </patternFill>
    </fill>
    <fill>
      <patternFill patternType="solid">
        <fgColor rgb="FFFFFFCC"/>
        <bgColor indexed="64"/>
      </patternFill>
    </fill>
    <fill>
      <patternFill patternType="solid">
        <fgColor theme="0" tint="-0.34998626667073579"/>
        <bgColor indexed="64"/>
      </patternFill>
    </fill>
  </fills>
  <borders count="5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hair">
        <color indexed="64"/>
      </top>
      <bottom style="thin">
        <color indexed="64"/>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diagonal/>
    </border>
    <border>
      <left style="thin">
        <color indexed="64"/>
      </left>
      <right/>
      <top style="thin">
        <color indexed="64"/>
      </top>
      <bottom style="medium">
        <color indexed="64"/>
      </bottom>
      <diagonal/>
    </border>
    <border>
      <left style="thin">
        <color indexed="64"/>
      </left>
      <right style="thin">
        <color indexed="64"/>
      </right>
      <top/>
      <bottom/>
      <diagonal/>
    </border>
  </borders>
  <cellStyleXfs count="9">
    <xf numFmtId="0" fontId="0" fillId="0" borderId="0">
      <alignment vertical="center"/>
    </xf>
    <xf numFmtId="38" fontId="4" fillId="0" borderId="0" applyFont="0" applyFill="0" applyBorder="0" applyAlignment="0" applyProtection="0">
      <alignment vertical="center"/>
    </xf>
    <xf numFmtId="9" fontId="4" fillId="0" borderId="0" applyFont="0" applyFill="0" applyBorder="0" applyAlignment="0" applyProtection="0">
      <alignment vertical="center"/>
    </xf>
    <xf numFmtId="0" fontId="2" fillId="0" borderId="0">
      <alignment vertical="center"/>
    </xf>
    <xf numFmtId="38" fontId="4" fillId="0" borderId="0" applyFont="0" applyFill="0" applyBorder="0" applyAlignment="0" applyProtection="0">
      <alignment vertical="center"/>
    </xf>
    <xf numFmtId="0" fontId="1" fillId="0" borderId="0">
      <alignment vertical="center"/>
    </xf>
    <xf numFmtId="38" fontId="1" fillId="0" borderId="0" applyFont="0" applyFill="0" applyBorder="0" applyAlignment="0" applyProtection="0">
      <alignment vertical="center"/>
    </xf>
    <xf numFmtId="0" fontId="4" fillId="0" borderId="0">
      <alignment vertical="center"/>
    </xf>
    <xf numFmtId="0" fontId="4" fillId="0" borderId="0">
      <alignment vertical="center"/>
    </xf>
  </cellStyleXfs>
  <cellXfs count="542">
    <xf numFmtId="0" fontId="0" fillId="0" borderId="0" xfId="0">
      <alignment vertical="center"/>
    </xf>
    <xf numFmtId="0" fontId="5" fillId="0" borderId="0" xfId="0" applyFont="1">
      <alignment vertical="center"/>
    </xf>
    <xf numFmtId="176" fontId="0" fillId="0" borderId="0" xfId="0" applyNumberFormat="1">
      <alignment vertical="center"/>
    </xf>
    <xf numFmtId="0" fontId="9" fillId="0" borderId="0" xfId="0" applyFont="1" applyFill="1" applyAlignment="1"/>
    <xf numFmtId="0" fontId="9" fillId="0" borderId="0" xfId="0" applyFont="1" applyFill="1" applyAlignment="1">
      <alignment vertical="center" shrinkToFit="1"/>
    </xf>
    <xf numFmtId="0" fontId="14" fillId="0" borderId="0" xfId="0" applyFont="1">
      <alignment vertical="center"/>
    </xf>
    <xf numFmtId="0" fontId="0" fillId="5" borderId="0" xfId="0" applyFill="1">
      <alignment vertical="center"/>
    </xf>
    <xf numFmtId="0" fontId="3" fillId="0" borderId="0" xfId="0" applyFont="1">
      <alignment vertical="center"/>
    </xf>
    <xf numFmtId="0" fontId="0" fillId="5" borderId="0" xfId="0" applyFill="1" applyAlignment="1">
      <alignment horizontal="center" vertical="center"/>
    </xf>
    <xf numFmtId="0" fontId="5" fillId="6" borderId="0" xfId="0" applyFont="1" applyFill="1">
      <alignment vertical="center"/>
    </xf>
    <xf numFmtId="176" fontId="0" fillId="0" borderId="0" xfId="0" applyNumberFormat="1" applyAlignment="1">
      <alignment horizontal="right" vertical="center"/>
    </xf>
    <xf numFmtId="0" fontId="0" fillId="0" borderId="0" xfId="0" applyFont="1">
      <alignment vertical="center"/>
    </xf>
    <xf numFmtId="0" fontId="13" fillId="0" borderId="18" xfId="0" applyFont="1" applyBorder="1">
      <alignment vertical="center"/>
    </xf>
    <xf numFmtId="0" fontId="0" fillId="0" borderId="0" xfId="0" applyFont="1" applyFill="1">
      <alignment vertical="center"/>
    </xf>
    <xf numFmtId="49" fontId="0" fillId="5" borderId="0" xfId="0" applyNumberFormat="1" applyFill="1" applyAlignment="1">
      <alignment horizontal="center" vertical="center"/>
    </xf>
    <xf numFmtId="49" fontId="0" fillId="5" borderId="0" xfId="0" applyNumberFormat="1" applyFill="1">
      <alignment vertical="center"/>
    </xf>
    <xf numFmtId="0" fontId="13" fillId="0" borderId="0" xfId="0" applyFont="1" applyBorder="1">
      <alignment vertical="center"/>
    </xf>
    <xf numFmtId="0" fontId="8" fillId="0" borderId="24" xfId="0" applyFont="1" applyBorder="1" applyProtection="1">
      <alignment vertical="center"/>
      <protection locked="0"/>
    </xf>
    <xf numFmtId="0" fontId="8" fillId="3" borderId="24" xfId="0" applyFont="1" applyFill="1" applyBorder="1" applyProtection="1">
      <alignment vertical="center"/>
      <protection locked="0"/>
    </xf>
    <xf numFmtId="179" fontId="8" fillId="3" borderId="24" xfId="0" applyNumberFormat="1" applyFont="1" applyFill="1" applyBorder="1" applyProtection="1">
      <alignment vertical="center"/>
      <protection locked="0"/>
    </xf>
    <xf numFmtId="0" fontId="8" fillId="7" borderId="24" xfId="0" applyFont="1" applyFill="1" applyBorder="1" applyAlignment="1" applyProtection="1">
      <alignment vertical="center" shrinkToFit="1"/>
      <protection locked="0"/>
    </xf>
    <xf numFmtId="179" fontId="8" fillId="3" borderId="24" xfId="0" applyNumberFormat="1" applyFont="1" applyFill="1" applyBorder="1" applyAlignment="1" applyProtection="1">
      <alignment vertical="center" shrinkToFit="1"/>
      <protection locked="0"/>
    </xf>
    <xf numFmtId="49" fontId="11" fillId="3" borderId="24" xfId="0" applyNumberFormat="1" applyFont="1" applyFill="1" applyBorder="1" applyAlignment="1" applyProtection="1">
      <alignment horizontal="center" vertical="center"/>
      <protection locked="0"/>
    </xf>
    <xf numFmtId="0" fontId="8" fillId="3" borderId="24" xfId="0" applyNumberFormat="1" applyFont="1" applyFill="1" applyBorder="1" applyAlignment="1" applyProtection="1">
      <alignment vertical="center" shrinkToFit="1"/>
      <protection locked="0"/>
    </xf>
    <xf numFmtId="179" fontId="12" fillId="3" borderId="24" xfId="0" applyNumberFormat="1" applyFont="1" applyFill="1" applyBorder="1" applyProtection="1">
      <alignment vertical="center"/>
      <protection locked="0"/>
    </xf>
    <xf numFmtId="0" fontId="8" fillId="3" borderId="24" xfId="0" applyFont="1" applyFill="1" applyBorder="1" applyAlignment="1" applyProtection="1">
      <alignment horizontal="center" vertical="center" shrinkToFit="1"/>
      <protection locked="0"/>
    </xf>
    <xf numFmtId="180" fontId="8" fillId="3" borderId="24" xfId="0" applyNumberFormat="1" applyFont="1" applyFill="1" applyBorder="1" applyProtection="1">
      <alignment vertical="center"/>
      <protection locked="0"/>
    </xf>
    <xf numFmtId="38" fontId="8" fillId="3" borderId="24" xfId="4" applyFont="1" applyFill="1" applyBorder="1" applyProtection="1">
      <alignment vertical="center"/>
      <protection locked="0"/>
    </xf>
    <xf numFmtId="0" fontId="8" fillId="6" borderId="24" xfId="0" applyFont="1" applyFill="1" applyBorder="1" applyProtection="1">
      <alignment vertical="center"/>
    </xf>
    <xf numFmtId="0" fontId="7" fillId="0" borderId="24" xfId="0" applyNumberFormat="1" applyFont="1" applyBorder="1" applyAlignment="1" applyProtection="1">
      <alignment vertical="center" shrinkToFit="1"/>
      <protection hidden="1"/>
    </xf>
    <xf numFmtId="49" fontId="11" fillId="4" borderId="24" xfId="0" applyNumberFormat="1" applyFont="1" applyFill="1" applyBorder="1" applyAlignment="1" applyProtection="1">
      <alignment horizontal="center" vertical="center"/>
      <protection locked="0"/>
    </xf>
    <xf numFmtId="0" fontId="23" fillId="0" borderId="0" xfId="0" applyFont="1" applyAlignment="1"/>
    <xf numFmtId="0" fontId="23" fillId="0" borderId="0" xfId="0" applyFont="1" applyAlignment="1">
      <alignment horizontal="left" vertical="center"/>
    </xf>
    <xf numFmtId="0" fontId="23" fillId="0" borderId="0" xfId="0" applyFont="1" applyAlignment="1">
      <alignment horizontal="center" vertical="center"/>
    </xf>
    <xf numFmtId="0" fontId="23" fillId="0" borderId="0" xfId="0" applyFont="1" applyAlignment="1">
      <alignment horizontal="left" vertical="center" wrapText="1"/>
    </xf>
    <xf numFmtId="0" fontId="23" fillId="0" borderId="24" xfId="0" applyFont="1" applyFill="1" applyBorder="1" applyAlignment="1">
      <alignment horizontal="center" vertical="center" wrapText="1"/>
    </xf>
    <xf numFmtId="0" fontId="26" fillId="0" borderId="0" xfId="0" applyFont="1" applyAlignment="1">
      <alignment horizontal="left" vertical="center"/>
    </xf>
    <xf numFmtId="0" fontId="26" fillId="0" borderId="0" xfId="0" applyFont="1" applyAlignment="1">
      <alignment horizontal="center" vertical="center"/>
    </xf>
    <xf numFmtId="0" fontId="26" fillId="0" borderId="0" xfId="0" applyFont="1" applyAlignment="1">
      <alignment horizontal="left" vertical="center" wrapText="1"/>
    </xf>
    <xf numFmtId="0" fontId="0" fillId="6" borderId="0" xfId="0" applyFill="1" applyAlignment="1">
      <alignment vertical="center"/>
    </xf>
    <xf numFmtId="0" fontId="27" fillId="0" borderId="0" xfId="0" applyFont="1" applyFill="1" applyBorder="1" applyAlignment="1">
      <alignment vertical="center" shrinkToFit="1"/>
    </xf>
    <xf numFmtId="0" fontId="27" fillId="0" borderId="0" xfId="0" applyFont="1" applyFill="1" applyBorder="1" applyAlignment="1">
      <alignment horizontal="left" vertical="center"/>
    </xf>
    <xf numFmtId="0" fontId="27" fillId="0" borderId="0" xfId="0" applyFont="1" applyFill="1" applyBorder="1" applyAlignment="1">
      <alignment vertical="center"/>
    </xf>
    <xf numFmtId="0" fontId="23" fillId="3" borderId="24" xfId="0" applyFont="1" applyFill="1" applyBorder="1" applyAlignment="1" applyProtection="1">
      <alignment vertical="center" shrinkToFit="1"/>
      <protection locked="0"/>
    </xf>
    <xf numFmtId="0" fontId="23" fillId="3" borderId="24" xfId="0" applyFont="1" applyFill="1" applyBorder="1" applyAlignment="1" applyProtection="1">
      <alignment horizontal="center" vertical="center" shrinkToFit="1"/>
      <protection locked="0"/>
    </xf>
    <xf numFmtId="0" fontId="23" fillId="3" borderId="48" xfId="0" applyFont="1" applyFill="1" applyBorder="1" applyAlignment="1" applyProtection="1">
      <alignment vertical="center" shrinkToFit="1"/>
      <protection locked="0"/>
    </xf>
    <xf numFmtId="0" fontId="23" fillId="3" borderId="50" xfId="0" applyFont="1" applyFill="1" applyBorder="1" applyAlignment="1" applyProtection="1">
      <alignment vertical="center" shrinkToFit="1"/>
      <protection locked="0"/>
    </xf>
    <xf numFmtId="0" fontId="23" fillId="3" borderId="50" xfId="0" applyFont="1" applyFill="1" applyBorder="1" applyAlignment="1" applyProtection="1">
      <alignment horizontal="center" vertical="center" shrinkToFit="1"/>
      <protection locked="0"/>
    </xf>
    <xf numFmtId="0" fontId="23" fillId="3" borderId="51" xfId="0" applyFont="1" applyFill="1" applyBorder="1" applyAlignment="1" applyProtection="1">
      <alignment vertical="center" shrinkToFit="1"/>
      <protection locked="0"/>
    </xf>
    <xf numFmtId="0" fontId="13" fillId="6" borderId="0" xfId="8" applyFont="1" applyFill="1">
      <alignment vertical="center"/>
    </xf>
    <xf numFmtId="0" fontId="5" fillId="6" borderId="0" xfId="8" applyFont="1" applyFill="1">
      <alignment vertical="center"/>
    </xf>
    <xf numFmtId="0" fontId="13" fillId="0" borderId="0" xfId="8" applyFont="1">
      <alignment vertical="center"/>
    </xf>
    <xf numFmtId="0" fontId="13" fillId="6" borderId="0" xfId="8" applyFont="1" applyFill="1" applyAlignment="1">
      <alignment vertical="center"/>
    </xf>
    <xf numFmtId="0" fontId="5" fillId="0" borderId="0" xfId="8" applyFont="1">
      <alignment vertical="center"/>
    </xf>
    <xf numFmtId="0" fontId="0" fillId="0" borderId="0" xfId="0" applyFill="1">
      <alignment vertical="center"/>
    </xf>
    <xf numFmtId="0" fontId="0" fillId="0" borderId="0" xfId="0" applyBorder="1">
      <alignment vertical="center"/>
    </xf>
    <xf numFmtId="0" fontId="0" fillId="0" borderId="0" xfId="0" applyAlignment="1">
      <alignment vertical="center" wrapText="1"/>
    </xf>
    <xf numFmtId="0" fontId="0" fillId="0" borderId="24" xfId="0" applyBorder="1">
      <alignment vertical="center"/>
    </xf>
    <xf numFmtId="0" fontId="0" fillId="0" borderId="24" xfId="0" applyBorder="1" applyAlignment="1">
      <alignment vertical="center" wrapText="1"/>
    </xf>
    <xf numFmtId="0" fontId="30" fillId="0" borderId="0" xfId="0" applyFont="1">
      <alignment vertical="center"/>
    </xf>
    <xf numFmtId="0" fontId="31" fillId="0" borderId="0" xfId="0" applyFont="1">
      <alignment vertical="center"/>
    </xf>
    <xf numFmtId="0" fontId="31" fillId="3" borderId="0" xfId="0" applyFont="1" applyFill="1">
      <alignment vertical="center"/>
    </xf>
    <xf numFmtId="0" fontId="30" fillId="0" borderId="0" xfId="0" applyFont="1" applyBorder="1" applyAlignment="1">
      <alignment vertical="center" wrapText="1"/>
    </xf>
    <xf numFmtId="0" fontId="30" fillId="0" borderId="0" xfId="0" applyFont="1" applyBorder="1" applyAlignment="1">
      <alignment vertical="center"/>
    </xf>
    <xf numFmtId="0" fontId="31" fillId="0" borderId="0" xfId="0" applyFont="1" applyFill="1">
      <alignment vertical="center"/>
    </xf>
    <xf numFmtId="0" fontId="30" fillId="0" borderId="0" xfId="0" applyFont="1" applyBorder="1">
      <alignment vertical="center"/>
    </xf>
    <xf numFmtId="0" fontId="30" fillId="0" borderId="0" xfId="0" applyFont="1" applyAlignment="1">
      <alignment vertical="center"/>
    </xf>
    <xf numFmtId="0" fontId="30" fillId="0" borderId="0" xfId="0" applyFont="1" applyFill="1">
      <alignment vertical="center"/>
    </xf>
    <xf numFmtId="0" fontId="32" fillId="0" borderId="0" xfId="0" applyFont="1">
      <alignment vertical="center"/>
    </xf>
    <xf numFmtId="0" fontId="33" fillId="0" borderId="0" xfId="0" applyFont="1">
      <alignment vertical="center"/>
    </xf>
    <xf numFmtId="182" fontId="23" fillId="3" borderId="47" xfId="4" applyNumberFormat="1" applyFont="1" applyFill="1" applyBorder="1" applyAlignment="1" applyProtection="1">
      <alignment vertical="center" wrapText="1"/>
      <protection locked="0"/>
    </xf>
    <xf numFmtId="182" fontId="25" fillId="0" borderId="24" xfId="4" applyNumberFormat="1" applyFont="1" applyFill="1" applyBorder="1" applyAlignment="1" applyProtection="1">
      <alignment vertical="center" wrapText="1"/>
    </xf>
    <xf numFmtId="182" fontId="23" fillId="3" borderId="24" xfId="4" applyNumberFormat="1" applyFont="1" applyFill="1" applyBorder="1" applyAlignment="1" applyProtection="1">
      <alignment vertical="center" wrapText="1"/>
      <protection locked="0"/>
    </xf>
    <xf numFmtId="182" fontId="23" fillId="3" borderId="24" xfId="4" applyNumberFormat="1" applyFont="1" applyFill="1" applyBorder="1" applyAlignment="1" applyProtection="1">
      <alignment horizontal="right" vertical="center"/>
      <protection locked="0"/>
    </xf>
    <xf numFmtId="182" fontId="23" fillId="3" borderId="49" xfId="4" applyNumberFormat="1" applyFont="1" applyFill="1" applyBorder="1" applyAlignment="1" applyProtection="1">
      <alignment vertical="center" wrapText="1"/>
      <protection locked="0"/>
    </xf>
    <xf numFmtId="182" fontId="25" fillId="0" borderId="50" xfId="4" applyNumberFormat="1" applyFont="1" applyFill="1" applyBorder="1" applyAlignment="1" applyProtection="1">
      <alignment vertical="center" wrapText="1"/>
    </xf>
    <xf numFmtId="182" fontId="23" fillId="3" borderId="50" xfId="4" applyNumberFormat="1" applyFont="1" applyFill="1" applyBorder="1" applyAlignment="1" applyProtection="1">
      <alignment vertical="center" wrapText="1"/>
      <protection locked="0"/>
    </xf>
    <xf numFmtId="182" fontId="23" fillId="3" borderId="50" xfId="4" applyNumberFormat="1" applyFont="1" applyFill="1" applyBorder="1" applyAlignment="1" applyProtection="1">
      <alignment horizontal="right" vertical="center"/>
      <protection locked="0"/>
    </xf>
    <xf numFmtId="0" fontId="23" fillId="3" borderId="0" xfId="0" applyFont="1" applyFill="1" applyBorder="1" applyAlignment="1" applyProtection="1">
      <alignment vertical="center" shrinkToFit="1"/>
      <protection locked="0"/>
    </xf>
    <xf numFmtId="0" fontId="23" fillId="3" borderId="0" xfId="0" applyFont="1" applyFill="1" applyBorder="1" applyAlignment="1" applyProtection="1">
      <alignment horizontal="center" vertical="center" shrinkToFit="1"/>
      <protection locked="0"/>
    </xf>
    <xf numFmtId="182" fontId="23" fillId="3" borderId="0" xfId="4" applyNumberFormat="1" applyFont="1" applyFill="1" applyBorder="1" applyAlignment="1" applyProtection="1">
      <alignment vertical="center" wrapText="1"/>
      <protection locked="0"/>
    </xf>
    <xf numFmtId="182" fontId="25" fillId="0" borderId="0" xfId="4" applyNumberFormat="1" applyFont="1" applyFill="1" applyBorder="1" applyAlignment="1" applyProtection="1">
      <alignment vertical="center" wrapText="1"/>
    </xf>
    <xf numFmtId="182" fontId="23" fillId="3" borderId="0" xfId="4" applyNumberFormat="1" applyFont="1" applyFill="1" applyBorder="1" applyAlignment="1" applyProtection="1">
      <alignment horizontal="right" vertical="center"/>
      <protection locked="0"/>
    </xf>
    <xf numFmtId="182" fontId="25" fillId="0" borderId="0" xfId="4" applyNumberFormat="1" applyFont="1" applyFill="1" applyBorder="1" applyAlignment="1" applyProtection="1">
      <alignment horizontal="right" vertical="center" wrapText="1"/>
    </xf>
    <xf numFmtId="182" fontId="25" fillId="0" borderId="0" xfId="0" applyNumberFormat="1" applyFont="1" applyFill="1" applyBorder="1" applyAlignment="1" applyProtection="1">
      <alignment vertical="center" wrapText="1"/>
    </xf>
    <xf numFmtId="181" fontId="25" fillId="0" borderId="0" xfId="4" applyNumberFormat="1" applyFont="1" applyFill="1" applyBorder="1" applyAlignment="1" applyProtection="1">
      <alignment horizontal="right" vertical="center" wrapText="1"/>
    </xf>
    <xf numFmtId="182" fontId="25" fillId="0" borderId="53" xfId="4" applyNumberFormat="1" applyFont="1" applyFill="1" applyBorder="1" applyAlignment="1" applyProtection="1">
      <alignment horizontal="right" vertical="center" wrapText="1"/>
    </xf>
    <xf numFmtId="176" fontId="25" fillId="0" borderId="24" xfId="4" applyNumberFormat="1" applyFont="1" applyFill="1" applyBorder="1" applyAlignment="1" applyProtection="1">
      <alignment horizontal="right" vertical="center" wrapText="1"/>
    </xf>
    <xf numFmtId="176" fontId="25" fillId="0" borderId="48" xfId="4" applyNumberFormat="1" applyFont="1" applyFill="1" applyBorder="1" applyAlignment="1" applyProtection="1">
      <alignment horizontal="right" vertical="center" wrapText="1"/>
    </xf>
    <xf numFmtId="176" fontId="25" fillId="0" borderId="47" xfId="4" applyNumberFormat="1" applyFont="1" applyFill="1" applyBorder="1" applyAlignment="1" applyProtection="1">
      <alignment horizontal="right" vertical="center" wrapText="1"/>
    </xf>
    <xf numFmtId="176" fontId="25" fillId="0" borderId="24" xfId="4" applyNumberFormat="1" applyFont="1" applyFill="1" applyBorder="1" applyAlignment="1" applyProtection="1">
      <alignment vertical="center" wrapText="1"/>
    </xf>
    <xf numFmtId="176" fontId="25" fillId="0" borderId="24" xfId="0" applyNumberFormat="1" applyFont="1" applyFill="1" applyBorder="1" applyAlignment="1" applyProtection="1">
      <alignment vertical="center" wrapText="1"/>
    </xf>
    <xf numFmtId="176" fontId="25" fillId="0" borderId="48" xfId="4" applyNumberFormat="1" applyFont="1" applyFill="1" applyBorder="1" applyAlignment="1" applyProtection="1">
      <alignment vertical="center" wrapText="1"/>
    </xf>
    <xf numFmtId="176" fontId="25" fillId="0" borderId="50" xfId="4" applyNumberFormat="1" applyFont="1" applyFill="1" applyBorder="1" applyAlignment="1" applyProtection="1">
      <alignment horizontal="right" vertical="center" wrapText="1"/>
    </xf>
    <xf numFmtId="176" fontId="25" fillId="0" borderId="51" xfId="4" applyNumberFormat="1" applyFont="1" applyFill="1" applyBorder="1" applyAlignment="1" applyProtection="1">
      <alignment horizontal="right" vertical="center" wrapText="1"/>
    </xf>
    <xf numFmtId="176" fontId="25" fillId="0" borderId="49" xfId="4" applyNumberFormat="1" applyFont="1" applyFill="1" applyBorder="1" applyAlignment="1" applyProtection="1">
      <alignment horizontal="right" vertical="center" wrapText="1"/>
    </xf>
    <xf numFmtId="176" fontId="25" fillId="0" borderId="50" xfId="4" applyNumberFormat="1" applyFont="1" applyFill="1" applyBorder="1" applyAlignment="1" applyProtection="1">
      <alignment vertical="center" wrapText="1"/>
    </xf>
    <xf numFmtId="176" fontId="25" fillId="0" borderId="50" xfId="0" applyNumberFormat="1" applyFont="1" applyFill="1" applyBorder="1" applyAlignment="1" applyProtection="1">
      <alignment vertical="center" wrapText="1"/>
    </xf>
    <xf numFmtId="176" fontId="25" fillId="0" borderId="24" xfId="0" applyNumberFormat="1" applyFont="1" applyFill="1" applyBorder="1" applyAlignment="1" applyProtection="1">
      <alignment horizontal="right" vertical="center" wrapText="1"/>
    </xf>
    <xf numFmtId="176" fontId="25" fillId="0" borderId="50" xfId="0" applyNumberFormat="1" applyFont="1" applyFill="1" applyBorder="1" applyAlignment="1" applyProtection="1">
      <alignment horizontal="right" vertical="center" wrapText="1"/>
    </xf>
    <xf numFmtId="176" fontId="25" fillId="0" borderId="48" xfId="0" applyNumberFormat="1" applyFont="1" applyFill="1" applyBorder="1" applyAlignment="1" applyProtection="1">
      <alignment horizontal="right" vertical="center" wrapText="1"/>
    </xf>
    <xf numFmtId="176" fontId="25" fillId="0" borderId="51" xfId="0" applyNumberFormat="1" applyFont="1" applyFill="1" applyBorder="1" applyAlignment="1" applyProtection="1">
      <alignment horizontal="right" vertical="center" wrapText="1"/>
    </xf>
    <xf numFmtId="176" fontId="25" fillId="0" borderId="1" xfId="4" applyNumberFormat="1" applyFont="1" applyFill="1" applyBorder="1" applyAlignment="1" applyProtection="1">
      <alignment horizontal="right" vertical="center" wrapText="1"/>
    </xf>
    <xf numFmtId="176" fontId="25" fillId="0" borderId="54" xfId="4" applyNumberFormat="1" applyFont="1" applyFill="1" applyBorder="1" applyAlignment="1" applyProtection="1">
      <alignment horizontal="right" vertical="center" wrapText="1"/>
    </xf>
    <xf numFmtId="0" fontId="36" fillId="0" borderId="0" xfId="0" applyFont="1">
      <alignment vertical="center"/>
    </xf>
    <xf numFmtId="0" fontId="38" fillId="2" borderId="24" xfId="0" applyFont="1" applyFill="1" applyBorder="1">
      <alignment vertical="center"/>
    </xf>
    <xf numFmtId="0" fontId="38" fillId="0" borderId="16" xfId="0" applyFont="1" applyBorder="1">
      <alignment vertical="center"/>
    </xf>
    <xf numFmtId="0" fontId="38" fillId="0" borderId="24" xfId="0" applyFont="1" applyBorder="1">
      <alignment vertical="center"/>
    </xf>
    <xf numFmtId="0" fontId="38" fillId="0" borderId="55" xfId="0" applyFont="1" applyBorder="1">
      <alignment vertical="center"/>
    </xf>
    <xf numFmtId="0" fontId="39" fillId="0" borderId="24" xfId="0" applyFont="1" applyBorder="1">
      <alignment vertical="center"/>
    </xf>
    <xf numFmtId="0" fontId="39" fillId="0" borderId="55" xfId="0" applyFont="1" applyFill="1" applyBorder="1">
      <alignment vertical="center"/>
    </xf>
    <xf numFmtId="0" fontId="40" fillId="0" borderId="24" xfId="0" applyFont="1" applyBorder="1">
      <alignment vertical="center"/>
    </xf>
    <xf numFmtId="0" fontId="35" fillId="0" borderId="55" xfId="0" applyFont="1" applyFill="1" applyBorder="1">
      <alignment vertical="center"/>
    </xf>
    <xf numFmtId="0" fontId="38" fillId="0" borderId="24" xfId="0" applyFont="1" applyFill="1" applyBorder="1">
      <alignment vertical="center"/>
    </xf>
    <xf numFmtId="0" fontId="38" fillId="0" borderId="10" xfId="0" applyFont="1" applyBorder="1">
      <alignment vertical="center"/>
    </xf>
    <xf numFmtId="0" fontId="38" fillId="0" borderId="17" xfId="0" applyFont="1" applyBorder="1">
      <alignment vertical="center"/>
    </xf>
    <xf numFmtId="0" fontId="39" fillId="0" borderId="16" xfId="0" applyFont="1" applyBorder="1">
      <alignment vertical="center"/>
    </xf>
    <xf numFmtId="0" fontId="39" fillId="0" borderId="55" xfId="0" applyFont="1" applyBorder="1">
      <alignment vertical="center"/>
    </xf>
    <xf numFmtId="0" fontId="38" fillId="0" borderId="0" xfId="0" applyFont="1">
      <alignment vertical="center"/>
    </xf>
    <xf numFmtId="0" fontId="0" fillId="0" borderId="55" xfId="0" applyBorder="1">
      <alignment vertical="center"/>
    </xf>
    <xf numFmtId="0" fontId="0" fillId="0" borderId="24" xfId="0" applyFill="1" applyBorder="1">
      <alignment vertical="center"/>
    </xf>
    <xf numFmtId="0" fontId="0" fillId="0" borderId="17" xfId="0" applyBorder="1">
      <alignment vertical="center"/>
    </xf>
    <xf numFmtId="0" fontId="45" fillId="0" borderId="0" xfId="8" applyFont="1">
      <alignment vertical="center"/>
    </xf>
    <xf numFmtId="0" fontId="47" fillId="0" borderId="0" xfId="0" applyFont="1" applyAlignment="1">
      <alignment horizontal="right" vertical="center"/>
    </xf>
    <xf numFmtId="0" fontId="13" fillId="3" borderId="0" xfId="0" applyFont="1" applyFill="1" applyAlignment="1" applyProtection="1">
      <alignment vertical="center"/>
      <protection locked="0"/>
    </xf>
    <xf numFmtId="0" fontId="23" fillId="3" borderId="47" xfId="0" applyFont="1" applyFill="1" applyBorder="1" applyAlignment="1" applyProtection="1">
      <alignment horizontal="center" vertical="center"/>
      <protection locked="0"/>
    </xf>
    <xf numFmtId="0" fontId="23" fillId="3" borderId="49" xfId="0" applyFont="1" applyFill="1" applyBorder="1" applyAlignment="1" applyProtection="1">
      <alignment horizontal="center" vertical="center"/>
      <protection locked="0"/>
    </xf>
    <xf numFmtId="0" fontId="23" fillId="0" borderId="0" xfId="0" applyFont="1" applyAlignment="1" applyProtection="1">
      <alignment vertical="center"/>
      <protection locked="0"/>
    </xf>
    <xf numFmtId="0" fontId="0" fillId="0" borderId="0" xfId="0" applyProtection="1">
      <alignment vertical="center"/>
      <protection locked="0"/>
    </xf>
    <xf numFmtId="0" fontId="13" fillId="6" borderId="0" xfId="0" applyFont="1" applyFill="1" applyProtection="1">
      <alignment vertical="center"/>
    </xf>
    <xf numFmtId="0" fontId="5" fillId="6" borderId="0" xfId="0" applyFont="1" applyFill="1" applyProtection="1">
      <alignment vertical="center"/>
    </xf>
    <xf numFmtId="0" fontId="13" fillId="6" borderId="0" xfId="0" applyFont="1" applyFill="1" applyAlignment="1" applyProtection="1">
      <alignment horizontal="right" vertical="center"/>
    </xf>
    <xf numFmtId="0" fontId="5" fillId="0" borderId="0" xfId="0" applyFont="1" applyProtection="1">
      <alignment vertical="center"/>
    </xf>
    <xf numFmtId="0" fontId="13" fillId="6" borderId="0" xfId="0" applyFont="1" applyFill="1" applyAlignment="1" applyProtection="1">
      <alignment horizontal="center" vertical="center"/>
    </xf>
    <xf numFmtId="0" fontId="13" fillId="6" borderId="0" xfId="0" applyFont="1" applyFill="1" applyBorder="1" applyProtection="1">
      <alignment vertical="center"/>
    </xf>
    <xf numFmtId="0" fontId="13" fillId="6" borderId="0" xfId="0" applyFont="1" applyFill="1" applyBorder="1" applyAlignment="1" applyProtection="1">
      <alignment horizontal="center" vertical="center"/>
    </xf>
    <xf numFmtId="0" fontId="13" fillId="0" borderId="0" xfId="0" applyFont="1" applyFill="1" applyAlignment="1" applyProtection="1">
      <alignment vertical="center"/>
    </xf>
    <xf numFmtId="0" fontId="13" fillId="0" borderId="0" xfId="0" applyFont="1" applyFill="1" applyAlignment="1" applyProtection="1">
      <alignment horizontal="right" vertical="center"/>
    </xf>
    <xf numFmtId="0" fontId="13" fillId="0" borderId="0" xfId="0" applyFont="1" applyFill="1" applyAlignment="1" applyProtection="1">
      <alignment horizontal="center" vertical="center"/>
    </xf>
    <xf numFmtId="0" fontId="42" fillId="0" borderId="0" xfId="0" applyFont="1" applyProtection="1">
      <alignment vertical="center"/>
    </xf>
    <xf numFmtId="0" fontId="13" fillId="6" borderId="0" xfId="0" applyFont="1" applyFill="1" applyAlignment="1" applyProtection="1">
      <alignment vertical="center"/>
    </xf>
    <xf numFmtId="0" fontId="13" fillId="6" borderId="0" xfId="0" applyFont="1" applyFill="1" applyAlignment="1" applyProtection="1">
      <alignment vertical="center" wrapText="1"/>
    </xf>
    <xf numFmtId="0" fontId="5" fillId="0" borderId="0" xfId="0" applyFont="1" applyFill="1" applyProtection="1">
      <alignment vertical="center"/>
    </xf>
    <xf numFmtId="0" fontId="42" fillId="0" borderId="0" xfId="0" applyFont="1" applyFill="1" applyProtection="1">
      <alignment vertical="center"/>
    </xf>
    <xf numFmtId="0" fontId="5" fillId="0" borderId="0" xfId="0" applyFont="1" applyBorder="1" applyProtection="1">
      <alignment vertical="center"/>
    </xf>
    <xf numFmtId="0" fontId="13" fillId="0" borderId="0" xfId="0" applyFont="1" applyProtection="1">
      <alignment vertical="center"/>
    </xf>
    <xf numFmtId="0" fontId="20" fillId="6" borderId="0" xfId="0" applyFont="1" applyFill="1" applyProtection="1">
      <alignment vertical="center"/>
    </xf>
    <xf numFmtId="0" fontId="5" fillId="6" borderId="4" xfId="0" applyFont="1" applyFill="1" applyBorder="1" applyAlignment="1" applyProtection="1">
      <alignment vertical="center" shrinkToFit="1"/>
    </xf>
    <xf numFmtId="0" fontId="5" fillId="6" borderId="5" xfId="0" applyFont="1" applyFill="1" applyBorder="1" applyAlignment="1" applyProtection="1">
      <alignment vertical="center" shrinkToFit="1"/>
    </xf>
    <xf numFmtId="0" fontId="5" fillId="6" borderId="6" xfId="0" applyFont="1" applyFill="1" applyBorder="1" applyAlignment="1" applyProtection="1">
      <alignment vertical="center" shrinkToFit="1"/>
    </xf>
    <xf numFmtId="0" fontId="5" fillId="2" borderId="3" xfId="0" applyFont="1" applyFill="1" applyBorder="1" applyProtection="1">
      <alignment vertical="center"/>
    </xf>
    <xf numFmtId="0" fontId="5" fillId="2" borderId="0" xfId="0" applyFont="1" applyFill="1" applyProtection="1">
      <alignment vertical="center"/>
    </xf>
    <xf numFmtId="0" fontId="5" fillId="2" borderId="12" xfId="0" applyFont="1" applyFill="1" applyBorder="1" applyProtection="1">
      <alignment vertical="center"/>
    </xf>
    <xf numFmtId="0" fontId="13" fillId="6" borderId="0" xfId="8" applyFont="1" applyFill="1" applyAlignment="1" applyProtection="1">
      <alignment horizontal="center" vertical="center"/>
    </xf>
    <xf numFmtId="0" fontId="13" fillId="6" borderId="0" xfId="8" applyFont="1" applyFill="1" applyProtection="1">
      <alignment vertical="center"/>
    </xf>
    <xf numFmtId="0" fontId="5" fillId="6" borderId="0" xfId="8" applyFont="1" applyFill="1" applyProtection="1">
      <alignment vertical="center"/>
    </xf>
    <xf numFmtId="0" fontId="29" fillId="6" borderId="0" xfId="8" applyFont="1" applyFill="1" applyAlignment="1" applyProtection="1">
      <alignment horizontal="center" vertical="center"/>
    </xf>
    <xf numFmtId="0" fontId="13" fillId="6" borderId="0" xfId="8" applyFont="1" applyFill="1" applyBorder="1" applyProtection="1">
      <alignment vertical="center"/>
    </xf>
    <xf numFmtId="0" fontId="13" fillId="6" borderId="0" xfId="8" applyFont="1" applyFill="1" applyBorder="1" applyAlignment="1" applyProtection="1">
      <alignment horizontal="center" vertical="center"/>
    </xf>
    <xf numFmtId="0" fontId="13" fillId="0" borderId="0" xfId="8" applyFont="1" applyFill="1" applyAlignment="1" applyProtection="1">
      <alignment vertical="center"/>
    </xf>
    <xf numFmtId="0" fontId="13" fillId="0" borderId="0" xfId="8" applyFont="1" applyFill="1" applyAlignment="1" applyProtection="1">
      <alignment horizontal="right" vertical="center"/>
    </xf>
    <xf numFmtId="0" fontId="13" fillId="0" borderId="0" xfId="8" applyFont="1" applyFill="1" applyAlignment="1" applyProtection="1">
      <alignment horizontal="center" vertical="center"/>
    </xf>
    <xf numFmtId="0" fontId="13" fillId="6" borderId="4" xfId="8" applyFont="1" applyFill="1" applyBorder="1" applyProtection="1">
      <alignment vertical="center"/>
    </xf>
    <xf numFmtId="0" fontId="13" fillId="6" borderId="5" xfId="8" applyFont="1" applyFill="1" applyBorder="1" applyProtection="1">
      <alignment vertical="center"/>
    </xf>
    <xf numFmtId="0" fontId="13" fillId="6" borderId="5" xfId="8" applyFont="1" applyFill="1" applyBorder="1" applyAlignment="1" applyProtection="1">
      <alignment horizontal="center" vertical="center"/>
    </xf>
    <xf numFmtId="0" fontId="13" fillId="6" borderId="1" xfId="8" applyFont="1" applyFill="1" applyBorder="1" applyProtection="1">
      <alignment vertical="center"/>
    </xf>
    <xf numFmtId="0" fontId="13" fillId="6" borderId="2" xfId="8" applyFont="1" applyFill="1" applyBorder="1" applyProtection="1">
      <alignment vertical="center"/>
    </xf>
    <xf numFmtId="0" fontId="13" fillId="6" borderId="3" xfId="8" applyFont="1" applyFill="1" applyBorder="1" applyProtection="1">
      <alignment vertical="center"/>
    </xf>
    <xf numFmtId="0" fontId="13" fillId="6" borderId="10" xfId="8" applyFont="1" applyFill="1" applyBorder="1" applyProtection="1">
      <alignment vertical="center"/>
    </xf>
    <xf numFmtId="0" fontId="5" fillId="0" borderId="12" xfId="8" applyFont="1" applyFill="1" applyBorder="1" applyAlignment="1" applyProtection="1">
      <alignment vertical="center" shrinkToFit="1"/>
    </xf>
    <xf numFmtId="0" fontId="13" fillId="6" borderId="0" xfId="8" applyFont="1" applyFill="1" applyAlignment="1" applyProtection="1">
      <alignment horizontal="right" vertical="center"/>
    </xf>
    <xf numFmtId="0" fontId="13" fillId="6" borderId="0" xfId="8" applyFont="1" applyFill="1" applyAlignment="1" applyProtection="1">
      <alignment horizontal="left" vertical="center"/>
    </xf>
    <xf numFmtId="0" fontId="13" fillId="6" borderId="0" xfId="8" applyFont="1" applyFill="1" applyAlignment="1" applyProtection="1">
      <alignment vertical="center" wrapText="1"/>
    </xf>
    <xf numFmtId="0" fontId="13" fillId="0" borderId="0" xfId="8" applyFont="1" applyFill="1" applyProtection="1">
      <alignment vertical="center"/>
    </xf>
    <xf numFmtId="0" fontId="13" fillId="0" borderId="0" xfId="8" applyFont="1" applyFill="1" applyAlignment="1" applyProtection="1">
      <alignment vertical="center" shrinkToFit="1"/>
    </xf>
    <xf numFmtId="0" fontId="13" fillId="0" borderId="0" xfId="8" applyNumberFormat="1" applyFont="1" applyFill="1" applyAlignment="1" applyProtection="1">
      <alignment vertical="center"/>
    </xf>
    <xf numFmtId="0" fontId="13" fillId="6" borderId="0" xfId="8" applyFont="1" applyFill="1" applyAlignment="1" applyProtection="1">
      <alignment vertical="center"/>
    </xf>
    <xf numFmtId="0" fontId="5" fillId="0" borderId="0" xfId="8" applyFont="1" applyProtection="1">
      <alignment vertical="center"/>
    </xf>
    <xf numFmtId="0" fontId="4" fillId="0" borderId="0" xfId="8" applyFill="1" applyProtection="1">
      <alignment vertical="center"/>
    </xf>
    <xf numFmtId="0" fontId="13" fillId="6" borderId="0" xfId="8" applyNumberFormat="1" applyFont="1" applyFill="1" applyAlignment="1" applyProtection="1">
      <alignment vertical="center"/>
    </xf>
    <xf numFmtId="0" fontId="7" fillId="0" borderId="0" xfId="0" applyFont="1" applyFill="1" applyProtection="1">
      <alignment vertical="center"/>
    </xf>
    <xf numFmtId="0" fontId="43" fillId="0" borderId="0" xfId="0" applyFont="1" applyFill="1" applyProtection="1">
      <alignment vertical="center"/>
    </xf>
    <xf numFmtId="0" fontId="7" fillId="6" borderId="0" xfId="0" applyFont="1" applyFill="1" applyBorder="1" applyAlignment="1" applyProtection="1">
      <alignment horizontal="center" vertical="center"/>
    </xf>
    <xf numFmtId="0" fontId="8" fillId="6" borderId="1" xfId="0" applyFont="1" applyFill="1" applyBorder="1" applyAlignment="1" applyProtection="1">
      <alignment horizontal="center" vertical="center"/>
    </xf>
    <xf numFmtId="0" fontId="8" fillId="6" borderId="2" xfId="0" applyFont="1" applyFill="1" applyBorder="1" applyAlignment="1" applyProtection="1">
      <alignment horizontal="center" vertical="center"/>
    </xf>
    <xf numFmtId="0" fontId="8" fillId="6" borderId="3" xfId="0" applyFont="1" applyFill="1" applyBorder="1" applyAlignment="1" applyProtection="1">
      <alignment horizontal="center" vertical="center"/>
    </xf>
    <xf numFmtId="0" fontId="11" fillId="2" borderId="2" xfId="0" applyFont="1" applyFill="1" applyBorder="1" applyProtection="1">
      <alignment vertical="center"/>
    </xf>
    <xf numFmtId="0" fontId="11" fillId="2" borderId="3" xfId="0" applyFont="1" applyFill="1" applyBorder="1" applyProtection="1">
      <alignment vertical="center"/>
    </xf>
    <xf numFmtId="0" fontId="11" fillId="2" borderId="9" xfId="0" applyFont="1" applyFill="1" applyBorder="1" applyProtection="1">
      <alignment vertical="center"/>
    </xf>
    <xf numFmtId="0" fontId="8" fillId="2" borderId="0" xfId="0" applyFont="1" applyFill="1" applyProtection="1">
      <alignment vertical="center"/>
    </xf>
    <xf numFmtId="0" fontId="8" fillId="2" borderId="0" xfId="0" applyFont="1" applyFill="1" applyBorder="1" applyAlignment="1" applyProtection="1">
      <alignment horizontal="center" vertical="center"/>
    </xf>
    <xf numFmtId="0" fontId="8" fillId="2" borderId="0" xfId="0" applyFont="1" applyFill="1" applyBorder="1" applyProtection="1">
      <alignment vertical="center"/>
    </xf>
    <xf numFmtId="0" fontId="8" fillId="2" borderId="10" xfId="0" applyFont="1" applyFill="1" applyBorder="1" applyProtection="1">
      <alignment vertical="center"/>
    </xf>
    <xf numFmtId="0" fontId="8" fillId="0" borderId="0" xfId="0" applyFont="1" applyFill="1" applyProtection="1">
      <alignment vertical="center"/>
    </xf>
    <xf numFmtId="0" fontId="8" fillId="0" borderId="0" xfId="0" applyFont="1" applyFill="1" applyBorder="1" applyAlignment="1" applyProtection="1">
      <alignment horizontal="center" vertical="center"/>
    </xf>
    <xf numFmtId="0" fontId="9" fillId="0" borderId="0" xfId="0" applyFont="1" applyFill="1" applyBorder="1" applyAlignment="1" applyProtection="1">
      <alignment vertical="center"/>
    </xf>
    <xf numFmtId="0" fontId="8" fillId="9" borderId="5" xfId="0" applyFont="1" applyFill="1" applyBorder="1" applyProtection="1">
      <alignment vertical="center"/>
    </xf>
    <xf numFmtId="0" fontId="8" fillId="9" borderId="5" xfId="0" applyFont="1" applyFill="1" applyBorder="1" applyAlignment="1" applyProtection="1">
      <alignment horizontal="left" vertical="center"/>
    </xf>
    <xf numFmtId="0" fontId="8" fillId="9" borderId="5" xfId="0" applyFont="1" applyFill="1" applyBorder="1" applyAlignment="1" applyProtection="1">
      <alignment horizontal="center" vertical="center"/>
    </xf>
    <xf numFmtId="0" fontId="8" fillId="9" borderId="6" xfId="0" applyFont="1" applyFill="1" applyBorder="1" applyAlignment="1" applyProtection="1">
      <alignment horizontal="center" vertical="center"/>
    </xf>
    <xf numFmtId="0" fontId="8" fillId="9" borderId="8" xfId="0" applyFont="1" applyFill="1" applyBorder="1" applyProtection="1">
      <alignment vertical="center"/>
    </xf>
    <xf numFmtId="0" fontId="8" fillId="9" borderId="8" xfId="0" applyFont="1" applyFill="1" applyBorder="1" applyAlignment="1" applyProtection="1">
      <alignment horizontal="left" vertical="center"/>
    </xf>
    <xf numFmtId="0" fontId="8" fillId="9" borderId="8" xfId="0" applyFont="1" applyFill="1" applyBorder="1" applyAlignment="1" applyProtection="1">
      <alignment horizontal="center" vertical="center"/>
    </xf>
    <xf numFmtId="0" fontId="8" fillId="9" borderId="8" xfId="0" applyFont="1" applyFill="1" applyBorder="1" applyAlignment="1" applyProtection="1">
      <alignment vertical="center"/>
    </xf>
    <xf numFmtId="0" fontId="8" fillId="9" borderId="12" xfId="0" applyFont="1" applyFill="1" applyBorder="1" applyAlignment="1" applyProtection="1">
      <alignment horizontal="center" vertical="center"/>
    </xf>
    <xf numFmtId="0" fontId="11" fillId="9" borderId="9" xfId="0" applyFont="1" applyFill="1" applyBorder="1" applyAlignment="1" applyProtection="1">
      <alignment vertical="center"/>
    </xf>
    <xf numFmtId="0" fontId="11" fillId="9" borderId="0" xfId="0" applyFont="1" applyFill="1" applyBorder="1" applyAlignment="1" applyProtection="1">
      <alignment vertical="center"/>
    </xf>
    <xf numFmtId="0" fontId="8" fillId="9" borderId="0" xfId="0" applyFont="1" applyFill="1" applyBorder="1" applyProtection="1">
      <alignment vertical="center"/>
    </xf>
    <xf numFmtId="0" fontId="8" fillId="9" borderId="0" xfId="0" applyFont="1" applyFill="1" applyBorder="1" applyAlignment="1" applyProtection="1">
      <alignment horizontal="left" vertical="center"/>
    </xf>
    <xf numFmtId="0" fontId="8" fillId="9" borderId="0" xfId="0" applyFont="1" applyFill="1" applyBorder="1" applyAlignment="1" applyProtection="1">
      <alignment horizontal="center" vertical="center"/>
    </xf>
    <xf numFmtId="0" fontId="8" fillId="9" borderId="0" xfId="0" applyFont="1" applyFill="1" applyProtection="1">
      <alignment vertical="center"/>
    </xf>
    <xf numFmtId="0" fontId="8" fillId="9" borderId="10" xfId="0" applyFont="1" applyFill="1" applyBorder="1" applyAlignment="1" applyProtection="1">
      <alignment horizontal="center" vertical="center"/>
    </xf>
    <xf numFmtId="0" fontId="8" fillId="9" borderId="0" xfId="0" applyFont="1" applyFill="1" applyBorder="1" applyAlignment="1" applyProtection="1">
      <alignment vertical="center"/>
    </xf>
    <xf numFmtId="0" fontId="8" fillId="6" borderId="0" xfId="0" applyFont="1" applyFill="1" applyBorder="1" applyAlignment="1" applyProtection="1">
      <alignment vertical="center"/>
    </xf>
    <xf numFmtId="0" fontId="8" fillId="6" borderId="0" xfId="0" applyFont="1" applyFill="1" applyBorder="1" applyAlignment="1" applyProtection="1">
      <alignment horizontal="left" vertical="center"/>
    </xf>
    <xf numFmtId="0" fontId="8" fillId="6" borderId="0" xfId="0" applyFont="1" applyFill="1" applyBorder="1" applyProtection="1">
      <alignment vertical="center"/>
    </xf>
    <xf numFmtId="0" fontId="8" fillId="6" borderId="0" xfId="0" applyFont="1" applyFill="1" applyBorder="1" applyAlignment="1" applyProtection="1">
      <alignment horizontal="center" vertical="center"/>
    </xf>
    <xf numFmtId="0" fontId="11" fillId="6" borderId="0" xfId="0" applyFont="1" applyFill="1" applyBorder="1" applyAlignment="1" applyProtection="1">
      <alignment horizontal="left" vertical="center"/>
    </xf>
    <xf numFmtId="0" fontId="11" fillId="2" borderId="1" xfId="0" applyFont="1" applyFill="1" applyBorder="1" applyAlignment="1" applyProtection="1">
      <alignment horizontal="left" vertical="center"/>
    </xf>
    <xf numFmtId="0" fontId="8" fillId="2" borderId="2" xfId="0" applyFont="1" applyFill="1" applyBorder="1" applyAlignment="1" applyProtection="1">
      <alignment horizontal="center" vertical="center"/>
    </xf>
    <xf numFmtId="0" fontId="8" fillId="2" borderId="2" xfId="0" applyFont="1" applyFill="1" applyBorder="1" applyAlignment="1" applyProtection="1">
      <alignment vertical="center"/>
    </xf>
    <xf numFmtId="0" fontId="8" fillId="2" borderId="3" xfId="0" applyFont="1" applyFill="1" applyBorder="1" applyAlignment="1" applyProtection="1">
      <alignment vertical="center"/>
    </xf>
    <xf numFmtId="0" fontId="8" fillId="0" borderId="3" xfId="0" applyFont="1" applyFill="1" applyBorder="1" applyAlignment="1" applyProtection="1">
      <alignment vertical="center"/>
    </xf>
    <xf numFmtId="0" fontId="8" fillId="6" borderId="3" xfId="0" applyFont="1" applyFill="1" applyBorder="1" applyAlignment="1" applyProtection="1">
      <alignment vertical="center"/>
    </xf>
    <xf numFmtId="0" fontId="11" fillId="2" borderId="1" xfId="0" applyFont="1" applyFill="1" applyBorder="1" applyAlignment="1" applyProtection="1">
      <alignment vertical="center"/>
    </xf>
    <xf numFmtId="0" fontId="11" fillId="2" borderId="2" xfId="0" applyFont="1" applyFill="1" applyBorder="1" applyAlignment="1" applyProtection="1">
      <alignment vertical="center"/>
    </xf>
    <xf numFmtId="0" fontId="11" fillId="2" borderId="3" xfId="0" applyFont="1" applyFill="1" applyBorder="1" applyAlignment="1" applyProtection="1">
      <alignment vertical="center"/>
    </xf>
    <xf numFmtId="0" fontId="12" fillId="6" borderId="8" xfId="0" applyFont="1" applyFill="1" applyBorder="1" applyAlignment="1" applyProtection="1">
      <alignment vertical="center"/>
    </xf>
    <xf numFmtId="0" fontId="8" fillId="6" borderId="8" xfId="0" applyFont="1" applyFill="1" applyBorder="1" applyAlignment="1" applyProtection="1">
      <alignment horizontal="center" vertical="center"/>
    </xf>
    <xf numFmtId="0" fontId="8" fillId="6" borderId="12" xfId="0" applyFont="1" applyFill="1" applyBorder="1" applyAlignment="1" applyProtection="1">
      <alignment horizontal="center" vertical="center"/>
    </xf>
    <xf numFmtId="0" fontId="8" fillId="6" borderId="5" xfId="0" applyFont="1" applyFill="1" applyBorder="1" applyAlignment="1" applyProtection="1">
      <alignment horizontal="center" vertical="center"/>
    </xf>
    <xf numFmtId="0" fontId="6" fillId="6" borderId="0" xfId="0" applyFont="1" applyFill="1" applyBorder="1" applyProtection="1">
      <alignment vertical="center"/>
    </xf>
    <xf numFmtId="0" fontId="11" fillId="6" borderId="0" xfId="0" applyFont="1" applyFill="1" applyBorder="1" applyAlignment="1" applyProtection="1">
      <alignment vertical="center"/>
    </xf>
    <xf numFmtId="0" fontId="9" fillId="6" borderId="0" xfId="0" applyFont="1" applyFill="1" applyBorder="1" applyAlignment="1" applyProtection="1">
      <alignment vertical="center"/>
    </xf>
    <xf numFmtId="0" fontId="8" fillId="6" borderId="0" xfId="0" applyFont="1" applyFill="1" applyBorder="1" applyAlignment="1" applyProtection="1">
      <alignment vertical="center" shrinkToFit="1"/>
    </xf>
    <xf numFmtId="0" fontId="8" fillId="6" borderId="0" xfId="0" applyFont="1" applyFill="1" applyBorder="1" applyAlignment="1" applyProtection="1">
      <alignment vertical="center" textRotation="255"/>
    </xf>
    <xf numFmtId="0" fontId="11" fillId="6" borderId="0" xfId="0" applyFont="1" applyFill="1" applyBorder="1" applyProtection="1">
      <alignment vertical="center"/>
    </xf>
    <xf numFmtId="0" fontId="7" fillId="6" borderId="0" xfId="0" applyFont="1" applyFill="1" applyBorder="1" applyProtection="1">
      <alignment vertical="center"/>
    </xf>
    <xf numFmtId="0" fontId="11" fillId="2" borderId="25" xfId="0" applyFont="1" applyFill="1" applyBorder="1" applyAlignment="1" applyProtection="1">
      <alignment vertical="center"/>
    </xf>
    <xf numFmtId="0" fontId="11" fillId="2" borderId="26" xfId="0" applyFont="1" applyFill="1" applyBorder="1" applyAlignment="1" applyProtection="1">
      <alignment vertical="center"/>
    </xf>
    <xf numFmtId="0" fontId="11" fillId="2" borderId="27" xfId="0" applyFont="1" applyFill="1" applyBorder="1" applyAlignment="1" applyProtection="1">
      <alignment vertical="center"/>
    </xf>
    <xf numFmtId="0" fontId="16" fillId="6" borderId="0" xfId="0" applyFont="1" applyFill="1" applyBorder="1" applyAlignment="1" applyProtection="1">
      <alignment vertical="center"/>
    </xf>
    <xf numFmtId="0" fontId="11" fillId="6" borderId="0" xfId="0" applyFont="1" applyFill="1" applyBorder="1" applyAlignment="1" applyProtection="1">
      <alignment horizontal="center" vertical="center"/>
    </xf>
    <xf numFmtId="0" fontId="11" fillId="2" borderId="11" xfId="0" applyFont="1" applyFill="1" applyBorder="1" applyAlignment="1" applyProtection="1">
      <alignment vertical="center"/>
    </xf>
    <xf numFmtId="0" fontId="11" fillId="2" borderId="8" xfId="0" applyFont="1" applyFill="1" applyBorder="1" applyAlignment="1" applyProtection="1">
      <alignment vertical="center" wrapText="1"/>
    </xf>
    <xf numFmtId="0" fontId="11" fillId="2" borderId="31" xfId="0" applyFont="1" applyFill="1" applyBorder="1" applyAlignment="1" applyProtection="1">
      <alignment horizontal="center" vertical="center"/>
    </xf>
    <xf numFmtId="0" fontId="11" fillId="2" borderId="4" xfId="0" applyFont="1" applyFill="1" applyBorder="1" applyAlignment="1" applyProtection="1">
      <alignment vertical="center"/>
    </xf>
    <xf numFmtId="0" fontId="11" fillId="2" borderId="5" xfId="0" applyFont="1" applyFill="1" applyBorder="1" applyAlignment="1" applyProtection="1">
      <alignment vertical="center" wrapText="1"/>
    </xf>
    <xf numFmtId="0" fontId="11" fillId="2" borderId="12" xfId="0" applyFont="1" applyFill="1" applyBorder="1" applyAlignment="1" applyProtection="1">
      <alignment horizontal="center" vertical="center"/>
    </xf>
    <xf numFmtId="49" fontId="11" fillId="6" borderId="21" xfId="0" applyNumberFormat="1" applyFont="1" applyFill="1" applyBorder="1" applyAlignment="1" applyProtection="1">
      <alignment vertical="center"/>
    </xf>
    <xf numFmtId="49" fontId="11" fillId="6" borderId="22" xfId="0" applyNumberFormat="1" applyFont="1" applyFill="1" applyBorder="1" applyAlignment="1" applyProtection="1">
      <alignment vertical="center" wrapText="1"/>
    </xf>
    <xf numFmtId="0" fontId="9" fillId="6" borderId="22" xfId="0" applyFont="1" applyFill="1" applyBorder="1" applyAlignment="1" applyProtection="1">
      <alignment vertical="center" shrinkToFit="1"/>
    </xf>
    <xf numFmtId="0" fontId="9" fillId="6" borderId="23" xfId="0" applyFont="1" applyFill="1" applyBorder="1" applyAlignment="1" applyProtection="1">
      <alignment vertical="center" shrinkToFit="1"/>
    </xf>
    <xf numFmtId="49" fontId="11" fillId="6" borderId="18" xfId="0" applyNumberFormat="1" applyFont="1" applyFill="1" applyBorder="1" applyAlignment="1" applyProtection="1">
      <alignment vertical="center"/>
    </xf>
    <xf numFmtId="49" fontId="11" fillId="6" borderId="19" xfId="0" applyNumberFormat="1" applyFont="1" applyFill="1" applyBorder="1" applyAlignment="1" applyProtection="1">
      <alignment vertical="center" wrapText="1"/>
    </xf>
    <xf numFmtId="0" fontId="9" fillId="6" borderId="19" xfId="0" applyFont="1" applyFill="1" applyBorder="1" applyAlignment="1" applyProtection="1">
      <alignment vertical="center" shrinkToFit="1"/>
    </xf>
    <xf numFmtId="0" fontId="9" fillId="6" borderId="20" xfId="0" applyFont="1" applyFill="1" applyBorder="1" applyAlignment="1" applyProtection="1">
      <alignment vertical="center" shrinkToFit="1"/>
    </xf>
    <xf numFmtId="49" fontId="11" fillId="6" borderId="19" xfId="0" applyNumberFormat="1" applyFont="1" applyFill="1" applyBorder="1" applyAlignment="1" applyProtection="1">
      <alignment vertical="center"/>
    </xf>
    <xf numFmtId="49" fontId="11" fillId="6" borderId="20" xfId="0" applyNumberFormat="1" applyFont="1" applyFill="1" applyBorder="1" applyAlignment="1" applyProtection="1">
      <alignment vertical="center"/>
    </xf>
    <xf numFmtId="49" fontId="11" fillId="6" borderId="32" xfId="0" applyNumberFormat="1" applyFont="1" applyFill="1" applyBorder="1" applyAlignment="1" applyProtection="1">
      <alignment vertical="center"/>
    </xf>
    <xf numFmtId="49" fontId="11" fillId="6" borderId="33" xfId="0" applyNumberFormat="1" applyFont="1" applyFill="1" applyBorder="1" applyAlignment="1" applyProtection="1">
      <alignment vertical="center" wrapText="1"/>
    </xf>
    <xf numFmtId="0" fontId="9" fillId="6" borderId="33" xfId="0" applyFont="1" applyFill="1" applyBorder="1" applyAlignment="1" applyProtection="1">
      <alignment vertical="center" shrinkToFit="1"/>
    </xf>
    <xf numFmtId="0" fontId="9" fillId="6" borderId="34" xfId="0" applyFont="1" applyFill="1" applyBorder="1" applyAlignment="1" applyProtection="1">
      <alignment vertical="center" shrinkToFit="1"/>
    </xf>
    <xf numFmtId="49" fontId="11" fillId="6" borderId="1" xfId="0" applyNumberFormat="1" applyFont="1" applyFill="1" applyBorder="1" applyAlignment="1" applyProtection="1">
      <alignment vertical="center"/>
    </xf>
    <xf numFmtId="49" fontId="11" fillId="6" borderId="2" xfId="0" applyNumberFormat="1" applyFont="1" applyFill="1" applyBorder="1" applyAlignment="1" applyProtection="1">
      <alignment vertical="center" wrapText="1"/>
    </xf>
    <xf numFmtId="49" fontId="11" fillId="6" borderId="3" xfId="0" applyNumberFormat="1" applyFont="1" applyFill="1" applyBorder="1" applyAlignment="1" applyProtection="1">
      <alignment vertical="center" wrapText="1"/>
    </xf>
    <xf numFmtId="49" fontId="11" fillId="6" borderId="0" xfId="0" applyNumberFormat="1" applyFont="1" applyFill="1" applyBorder="1" applyAlignment="1" applyProtection="1">
      <alignment horizontal="center" vertical="center" wrapText="1"/>
    </xf>
    <xf numFmtId="49" fontId="11" fillId="6" borderId="0" xfId="0" applyNumberFormat="1" applyFont="1" applyFill="1" applyBorder="1" applyAlignment="1" applyProtection="1">
      <alignment vertical="center" wrapText="1"/>
    </xf>
    <xf numFmtId="177" fontId="7" fillId="6" borderId="0" xfId="4" applyNumberFormat="1" applyFont="1" applyFill="1" applyBorder="1" applyAlignment="1" applyProtection="1">
      <alignment vertical="center" shrinkToFit="1"/>
    </xf>
    <xf numFmtId="0" fontId="7" fillId="6" borderId="0" xfId="0" applyFont="1" applyFill="1" applyBorder="1" applyAlignment="1" applyProtection="1">
      <alignment vertical="center"/>
    </xf>
    <xf numFmtId="0" fontId="7" fillId="6" borderId="5" xfId="0" applyFont="1" applyFill="1" applyBorder="1" applyAlignment="1" applyProtection="1">
      <alignment vertical="center"/>
    </xf>
    <xf numFmtId="0" fontId="11" fillId="0" borderId="0" xfId="0" applyFont="1" applyFill="1" applyBorder="1" applyAlignment="1" applyProtection="1">
      <alignment vertical="center"/>
    </xf>
    <xf numFmtId="0" fontId="7" fillId="6" borderId="35" xfId="0" applyFont="1" applyFill="1" applyBorder="1" applyAlignment="1" applyProtection="1">
      <alignment vertical="center"/>
    </xf>
    <xf numFmtId="0" fontId="6" fillId="6" borderId="0" xfId="0" applyFont="1" applyFill="1" applyBorder="1" applyAlignment="1" applyProtection="1">
      <alignment horizontal="left" vertical="center"/>
    </xf>
    <xf numFmtId="0" fontId="8" fillId="6" borderId="0" xfId="0" applyFont="1" applyFill="1" applyProtection="1">
      <alignment vertical="center"/>
    </xf>
    <xf numFmtId="0" fontId="11" fillId="6" borderId="0" xfId="0" applyFont="1" applyFill="1" applyBorder="1" applyAlignment="1" applyProtection="1">
      <alignment vertical="center" wrapText="1"/>
    </xf>
    <xf numFmtId="0" fontId="8" fillId="2" borderId="27" xfId="0" applyFont="1" applyFill="1" applyBorder="1" applyProtection="1">
      <alignment vertical="center"/>
    </xf>
    <xf numFmtId="0" fontId="6" fillId="6" borderId="0" xfId="0" applyFont="1" applyFill="1" applyBorder="1" applyAlignment="1" applyProtection="1">
      <alignment vertical="center"/>
    </xf>
    <xf numFmtId="0" fontId="11" fillId="2" borderId="8" xfId="0" applyFont="1" applyFill="1" applyBorder="1" applyAlignment="1" applyProtection="1">
      <alignment vertical="center"/>
    </xf>
    <xf numFmtId="0" fontId="8" fillId="2" borderId="31" xfId="0" applyFont="1" applyFill="1" applyBorder="1" applyAlignment="1" applyProtection="1">
      <alignment vertical="center"/>
    </xf>
    <xf numFmtId="0" fontId="11" fillId="2" borderId="5" xfId="0" applyFont="1" applyFill="1" applyBorder="1" applyAlignment="1" applyProtection="1">
      <alignment vertical="center"/>
    </xf>
    <xf numFmtId="0" fontId="8" fillId="2" borderId="12" xfId="0" applyFont="1" applyFill="1" applyBorder="1" applyAlignment="1" applyProtection="1">
      <alignment vertical="center"/>
    </xf>
    <xf numFmtId="0" fontId="10" fillId="0" borderId="0" xfId="0" applyFont="1" applyFill="1" applyProtection="1">
      <alignment vertical="center"/>
    </xf>
    <xf numFmtId="49" fontId="11" fillId="6" borderId="2" xfId="0" applyNumberFormat="1" applyFont="1" applyFill="1" applyBorder="1" applyAlignment="1" applyProtection="1">
      <alignment vertical="center"/>
    </xf>
    <xf numFmtId="0" fontId="9" fillId="6" borderId="0" xfId="0" applyFont="1" applyFill="1" applyBorder="1" applyAlignment="1" applyProtection="1">
      <alignment vertical="center" shrinkToFit="1"/>
    </xf>
    <xf numFmtId="177" fontId="9" fillId="6" borderId="0" xfId="4" applyNumberFormat="1" applyFont="1" applyFill="1" applyBorder="1" applyAlignment="1" applyProtection="1">
      <alignment vertical="center" shrinkToFit="1"/>
    </xf>
    <xf numFmtId="0" fontId="9" fillId="6" borderId="5" xfId="0" applyFont="1" applyFill="1" applyBorder="1" applyAlignment="1" applyProtection="1">
      <alignment vertical="center" shrinkToFit="1"/>
    </xf>
    <xf numFmtId="0" fontId="11" fillId="6" borderId="0" xfId="0" applyFont="1" applyFill="1" applyProtection="1">
      <alignment vertical="center"/>
    </xf>
    <xf numFmtId="0" fontId="7" fillId="6" borderId="0" xfId="0" applyFont="1" applyFill="1" applyProtection="1">
      <alignment vertical="center"/>
    </xf>
    <xf numFmtId="0" fontId="8" fillId="0" borderId="0" xfId="0" applyFont="1" applyProtection="1">
      <alignment vertical="center"/>
      <protection locked="0"/>
    </xf>
    <xf numFmtId="0" fontId="8" fillId="0" borderId="0" xfId="0" applyFont="1" applyFill="1" applyProtection="1">
      <alignment vertical="center"/>
      <protection locked="0"/>
    </xf>
    <xf numFmtId="0" fontId="44" fillId="0" borderId="0" xfId="0" applyFont="1" applyProtection="1">
      <alignment vertical="center"/>
      <protection locked="0"/>
    </xf>
    <xf numFmtId="0" fontId="11" fillId="0" borderId="0" xfId="0" applyFont="1" applyFill="1" applyBorder="1" applyAlignment="1" applyProtection="1">
      <alignment horizontal="center" vertical="center" wrapText="1"/>
      <protection locked="0"/>
    </xf>
    <xf numFmtId="0" fontId="11" fillId="0" borderId="0" xfId="0" applyFont="1" applyFill="1" applyBorder="1" applyAlignment="1" applyProtection="1">
      <alignment horizontal="center" vertical="center"/>
      <protection locked="0"/>
    </xf>
    <xf numFmtId="0" fontId="44" fillId="0" borderId="0" xfId="0" applyFont="1" applyFill="1" applyProtection="1">
      <alignment vertical="center"/>
      <protection locked="0"/>
    </xf>
    <xf numFmtId="179" fontId="12" fillId="4" borderId="24" xfId="0" applyNumberFormat="1" applyFont="1" applyFill="1" applyBorder="1" applyProtection="1">
      <alignment vertical="center"/>
      <protection locked="0"/>
    </xf>
    <xf numFmtId="0" fontId="8" fillId="4" borderId="24" xfId="0" applyFont="1" applyFill="1" applyBorder="1" applyAlignment="1" applyProtection="1">
      <alignment horizontal="center" vertical="center"/>
      <protection locked="0"/>
    </xf>
    <xf numFmtId="0" fontId="46" fillId="0" borderId="0" xfId="0" applyFont="1" applyFill="1" applyBorder="1" applyProtection="1">
      <alignment vertical="center"/>
      <protection locked="0"/>
    </xf>
    <xf numFmtId="0" fontId="8" fillId="0" borderId="0" xfId="0" applyFont="1" applyAlignment="1" applyProtection="1">
      <alignment horizontal="center" vertical="center"/>
      <protection locked="0"/>
    </xf>
    <xf numFmtId="0" fontId="7" fillId="0" borderId="0" xfId="0" applyFont="1" applyProtection="1">
      <alignment vertical="center"/>
    </xf>
    <xf numFmtId="0" fontId="8" fillId="0" borderId="0" xfId="0" applyFont="1" applyProtection="1">
      <alignment vertical="center"/>
    </xf>
    <xf numFmtId="0" fontId="8" fillId="0" borderId="0" xfId="0" applyFont="1" applyAlignment="1" applyProtection="1">
      <alignment horizontal="right" vertical="center"/>
    </xf>
    <xf numFmtId="0" fontId="11" fillId="7" borderId="16" xfId="0" applyFont="1" applyFill="1" applyBorder="1" applyAlignment="1" applyProtection="1">
      <alignment horizontal="center" vertical="center"/>
    </xf>
    <xf numFmtId="0" fontId="11" fillId="7" borderId="17" xfId="0" applyFont="1" applyFill="1" applyBorder="1" applyAlignment="1" applyProtection="1">
      <alignment horizontal="center" vertical="center"/>
    </xf>
    <xf numFmtId="0" fontId="11" fillId="2" borderId="17" xfId="0" applyFont="1" applyFill="1" applyBorder="1" applyAlignment="1" applyProtection="1">
      <alignment horizontal="center" vertical="center"/>
    </xf>
    <xf numFmtId="0" fontId="11" fillId="2" borderId="17" xfId="0" applyFont="1" applyFill="1" applyBorder="1" applyAlignment="1" applyProtection="1">
      <alignment horizontal="center" vertical="center" wrapText="1"/>
    </xf>
    <xf numFmtId="0" fontId="11" fillId="2" borderId="24" xfId="0" applyFont="1" applyFill="1" applyBorder="1" applyAlignment="1" applyProtection="1">
      <alignment horizontal="center" vertical="center" wrapText="1"/>
    </xf>
    <xf numFmtId="0" fontId="11" fillId="2" borderId="24" xfId="0" applyFont="1" applyFill="1" applyBorder="1" applyAlignment="1" applyProtection="1">
      <alignment horizontal="center" vertical="center"/>
    </xf>
    <xf numFmtId="0" fontId="8" fillId="0" borderId="24" xfId="0" applyFont="1" applyBorder="1" applyAlignment="1" applyProtection="1">
      <alignment horizontal="center" vertical="center"/>
    </xf>
    <xf numFmtId="0" fontId="11" fillId="2" borderId="1" xfId="0" applyFont="1" applyFill="1" applyBorder="1" applyAlignment="1" applyProtection="1">
      <alignment horizontal="center" vertical="center" wrapText="1"/>
    </xf>
    <xf numFmtId="0" fontId="11" fillId="2" borderId="24" xfId="0" applyFont="1" applyFill="1" applyBorder="1" applyAlignment="1" applyProtection="1">
      <alignment horizontal="center" vertical="center" wrapText="1"/>
    </xf>
    <xf numFmtId="0" fontId="11" fillId="2" borderId="24" xfId="0" applyFont="1" applyFill="1" applyBorder="1" applyAlignment="1" applyProtection="1">
      <alignment horizontal="center" vertical="center"/>
    </xf>
    <xf numFmtId="0" fontId="6" fillId="0" borderId="0" xfId="0" applyFont="1" applyFill="1" applyBorder="1" applyAlignment="1" applyProtection="1">
      <alignment horizontal="left" vertical="center"/>
    </xf>
    <xf numFmtId="0" fontId="11" fillId="9" borderId="24" xfId="0" applyFont="1" applyFill="1" applyBorder="1" applyAlignment="1" applyProtection="1">
      <alignment horizontal="center" vertical="center" wrapText="1"/>
    </xf>
    <xf numFmtId="178" fontId="7" fillId="0" borderId="24" xfId="0" applyNumberFormat="1" applyFont="1" applyBorder="1" applyAlignment="1" applyProtection="1">
      <alignment horizontal="center" vertical="center" shrinkToFit="1"/>
    </xf>
    <xf numFmtId="0" fontId="7" fillId="0" borderId="24" xfId="0" applyNumberFormat="1" applyFont="1" applyBorder="1" applyAlignment="1" applyProtection="1">
      <alignment vertical="center" shrinkToFit="1"/>
    </xf>
    <xf numFmtId="176" fontId="7" fillId="0" borderId="24" xfId="4" applyNumberFormat="1" applyFont="1" applyBorder="1" applyAlignment="1" applyProtection="1">
      <alignment horizontal="right" vertical="center" shrinkToFit="1"/>
    </xf>
    <xf numFmtId="176" fontId="7" fillId="0" borderId="24" xfId="4" applyNumberFormat="1" applyFont="1" applyFill="1" applyBorder="1" applyAlignment="1" applyProtection="1">
      <alignment horizontal="center" vertical="center" shrinkToFit="1"/>
    </xf>
    <xf numFmtId="176" fontId="7" fillId="0" borderId="1" xfId="4" applyNumberFormat="1" applyFont="1" applyBorder="1" applyAlignment="1" applyProtection="1">
      <alignment horizontal="right" vertical="center" shrinkToFit="1"/>
    </xf>
    <xf numFmtId="178" fontId="11" fillId="3" borderId="3" xfId="4" applyNumberFormat="1" applyFont="1" applyFill="1" applyBorder="1" applyAlignment="1" applyProtection="1">
      <alignment horizontal="center" vertical="center" shrinkToFit="1"/>
    </xf>
    <xf numFmtId="0" fontId="19" fillId="0" borderId="0" xfId="0" applyFont="1" applyProtection="1">
      <alignment vertical="center"/>
    </xf>
    <xf numFmtId="0" fontId="0" fillId="0" borderId="0" xfId="0" applyProtection="1">
      <alignment vertical="center"/>
    </xf>
    <xf numFmtId="0" fontId="8" fillId="0" borderId="0" xfId="0" applyFont="1" applyAlignment="1" applyProtection="1">
      <alignment horizontal="center" vertical="center" shrinkToFit="1"/>
    </xf>
    <xf numFmtId="0" fontId="8" fillId="0" borderId="0" xfId="0" applyFont="1" applyAlignment="1" applyProtection="1">
      <alignment horizontal="center" vertical="center"/>
    </xf>
    <xf numFmtId="0" fontId="8" fillId="0" borderId="0" xfId="0" applyFont="1" applyAlignment="1" applyProtection="1">
      <alignment horizontal="left" vertical="center"/>
    </xf>
    <xf numFmtId="176" fontId="7" fillId="9" borderId="24" xfId="4" applyNumberFormat="1" applyFont="1" applyFill="1" applyBorder="1" applyAlignment="1" applyProtection="1">
      <alignment horizontal="center" vertical="center" shrinkToFit="1"/>
    </xf>
    <xf numFmtId="0" fontId="30" fillId="0" borderId="0" xfId="0" applyFont="1" applyBorder="1" applyAlignment="1">
      <alignment horizontal="center" vertical="center" wrapText="1"/>
    </xf>
    <xf numFmtId="0" fontId="30" fillId="0" borderId="0" xfId="0" applyFont="1" applyAlignment="1">
      <alignment horizontal="center" vertical="center" shrinkToFit="1"/>
    </xf>
    <xf numFmtId="0" fontId="13" fillId="3" borderId="0" xfId="0" applyFont="1" applyFill="1" applyAlignment="1" applyProtection="1">
      <alignment horizontal="center" vertical="center"/>
      <protection locked="0"/>
    </xf>
    <xf numFmtId="0" fontId="13" fillId="3" borderId="0" xfId="0" applyFont="1" applyFill="1" applyAlignment="1" applyProtection="1">
      <alignment horizontal="center" vertical="center" shrinkToFit="1"/>
      <protection locked="0"/>
    </xf>
    <xf numFmtId="0" fontId="5" fillId="2" borderId="4" xfId="0" applyFont="1" applyFill="1" applyBorder="1" applyAlignment="1" applyProtection="1">
      <alignment vertical="center"/>
    </xf>
    <xf numFmtId="0" fontId="5" fillId="2" borderId="5" xfId="0" applyFont="1" applyFill="1" applyBorder="1" applyAlignment="1" applyProtection="1">
      <alignment vertical="center"/>
    </xf>
    <xf numFmtId="0" fontId="5" fillId="2" borderId="11" xfId="0" applyFont="1" applyFill="1" applyBorder="1" applyAlignment="1" applyProtection="1">
      <alignment vertical="center"/>
    </xf>
    <xf numFmtId="0" fontId="5" fillId="2" borderId="8" xfId="0" applyFont="1" applyFill="1" applyBorder="1" applyAlignment="1" applyProtection="1">
      <alignment vertical="center"/>
    </xf>
    <xf numFmtId="0" fontId="5" fillId="2" borderId="1" xfId="0" applyFont="1" applyFill="1" applyBorder="1" applyAlignment="1" applyProtection="1">
      <alignment horizontal="center" vertical="center"/>
    </xf>
    <xf numFmtId="0" fontId="5" fillId="2" borderId="2" xfId="0" applyFont="1" applyFill="1" applyBorder="1" applyAlignment="1" applyProtection="1">
      <alignment horizontal="center" vertical="center"/>
    </xf>
    <xf numFmtId="0" fontId="5" fillId="2" borderId="3" xfId="0" applyFont="1" applyFill="1" applyBorder="1" applyAlignment="1" applyProtection="1">
      <alignment horizontal="center" vertical="center"/>
    </xf>
    <xf numFmtId="0" fontId="5" fillId="3" borderId="24" xfId="0" applyFont="1" applyFill="1" applyBorder="1" applyAlignment="1" applyProtection="1">
      <alignment horizontal="left" vertical="center" shrinkToFit="1"/>
      <protection locked="0"/>
    </xf>
    <xf numFmtId="0" fontId="5" fillId="2" borderId="1" xfId="0" applyFont="1" applyFill="1" applyBorder="1" applyAlignment="1" applyProtection="1">
      <alignment vertical="center"/>
    </xf>
    <xf numFmtId="0" fontId="5" fillId="2" borderId="2" xfId="0" applyFont="1" applyFill="1" applyBorder="1" applyAlignment="1" applyProtection="1">
      <alignment vertical="center"/>
    </xf>
    <xf numFmtId="0" fontId="5" fillId="2" borderId="6" xfId="0" applyFont="1" applyFill="1" applyBorder="1" applyAlignment="1" applyProtection="1">
      <alignment vertical="center"/>
    </xf>
    <xf numFmtId="0" fontId="5" fillId="2" borderId="12" xfId="0" applyFont="1" applyFill="1" applyBorder="1" applyAlignment="1" applyProtection="1">
      <alignment vertical="center"/>
    </xf>
    <xf numFmtId="0" fontId="5" fillId="3" borderId="5" xfId="0" applyFont="1" applyFill="1" applyBorder="1" applyAlignment="1" applyProtection="1">
      <alignment horizontal="left" vertical="center" shrinkToFit="1"/>
      <protection locked="0"/>
    </xf>
    <xf numFmtId="0" fontId="5" fillId="3" borderId="17" xfId="0" applyFont="1" applyFill="1" applyBorder="1" applyAlignment="1" applyProtection="1">
      <alignment horizontal="left" vertical="center" shrinkToFit="1"/>
      <protection locked="0"/>
    </xf>
    <xf numFmtId="176" fontId="21" fillId="6" borderId="0" xfId="0" applyNumberFormat="1" applyFont="1" applyFill="1" applyAlignment="1" applyProtection="1">
      <alignment vertical="center"/>
    </xf>
    <xf numFmtId="0" fontId="13" fillId="6" borderId="0" xfId="0" applyFont="1" applyFill="1" applyBorder="1" applyAlignment="1" applyProtection="1">
      <alignment horizontal="left" vertical="center" shrinkToFit="1"/>
    </xf>
    <xf numFmtId="0" fontId="13" fillId="6" borderId="0" xfId="0" applyFont="1" applyFill="1" applyAlignment="1" applyProtection="1">
      <alignment horizontal="left" vertical="center" wrapText="1"/>
    </xf>
    <xf numFmtId="0" fontId="13" fillId="6" borderId="0" xfId="0" applyFont="1" applyFill="1" applyAlignment="1" applyProtection="1">
      <alignment vertical="center"/>
    </xf>
    <xf numFmtId="176" fontId="13" fillId="6" borderId="0" xfId="0" applyNumberFormat="1" applyFont="1" applyFill="1" applyAlignment="1" applyProtection="1">
      <alignment vertical="center"/>
    </xf>
    <xf numFmtId="0" fontId="13" fillId="6" borderId="0" xfId="0" applyFont="1" applyFill="1" applyBorder="1" applyAlignment="1" applyProtection="1">
      <alignment vertical="center"/>
    </xf>
    <xf numFmtId="0" fontId="13" fillId="6" borderId="0" xfId="0" applyFont="1" applyFill="1" applyAlignment="1" applyProtection="1">
      <alignment horizontal="left" vertical="center"/>
    </xf>
    <xf numFmtId="0" fontId="13" fillId="0" borderId="0" xfId="0" applyFont="1" applyFill="1" applyAlignment="1" applyProtection="1">
      <alignment horizontal="right" vertical="center"/>
    </xf>
    <xf numFmtId="0" fontId="13" fillId="6" borderId="0" xfId="0" applyFont="1" applyFill="1" applyProtection="1">
      <alignment vertical="center"/>
    </xf>
    <xf numFmtId="0" fontId="8" fillId="2" borderId="16" xfId="0" applyFont="1" applyFill="1" applyBorder="1" applyAlignment="1" applyProtection="1">
      <alignment horizontal="center" vertical="center" wrapText="1"/>
    </xf>
    <xf numFmtId="0" fontId="8" fillId="2" borderId="17" xfId="0" applyFont="1" applyFill="1" applyBorder="1" applyAlignment="1" applyProtection="1">
      <alignment horizontal="center" vertical="center" wrapText="1"/>
    </xf>
    <xf numFmtId="0" fontId="11" fillId="2" borderId="16" xfId="0" applyFont="1" applyFill="1" applyBorder="1" applyAlignment="1" applyProtection="1">
      <alignment horizontal="center" vertical="center" wrapText="1"/>
    </xf>
    <xf numFmtId="0" fontId="11" fillId="2" borderId="17" xfId="0" applyFont="1" applyFill="1" applyBorder="1" applyAlignment="1" applyProtection="1">
      <alignment horizontal="center" vertical="center" wrapText="1"/>
    </xf>
    <xf numFmtId="0" fontId="8" fillId="2" borderId="24" xfId="0" applyFont="1" applyFill="1" applyBorder="1" applyAlignment="1" applyProtection="1">
      <alignment horizontal="center" vertical="center"/>
    </xf>
    <xf numFmtId="0" fontId="11" fillId="2" borderId="24" xfId="0" applyFont="1" applyFill="1" applyBorder="1" applyAlignment="1" applyProtection="1">
      <alignment horizontal="center" vertical="center" shrinkToFit="1"/>
    </xf>
    <xf numFmtId="0" fontId="11" fillId="2" borderId="16" xfId="0" applyFont="1" applyFill="1" applyBorder="1" applyAlignment="1" applyProtection="1">
      <alignment horizontal="center" vertical="center" shrinkToFit="1"/>
    </xf>
    <xf numFmtId="0" fontId="7" fillId="2" borderId="24" xfId="0" applyFont="1" applyFill="1" applyBorder="1" applyAlignment="1" applyProtection="1">
      <alignment horizontal="center" vertical="center" shrinkToFit="1"/>
    </xf>
    <xf numFmtId="0" fontId="8" fillId="2" borderId="24" xfId="0" applyFont="1" applyFill="1" applyBorder="1" applyAlignment="1" applyProtection="1">
      <alignment horizontal="center" vertical="center" wrapText="1"/>
    </xf>
    <xf numFmtId="0" fontId="8" fillId="2" borderId="6" xfId="0" applyFont="1" applyFill="1" applyBorder="1" applyAlignment="1" applyProtection="1">
      <alignment horizontal="center" vertical="center"/>
    </xf>
    <xf numFmtId="0" fontId="8" fillId="2" borderId="12" xfId="0" applyFont="1" applyFill="1" applyBorder="1" applyAlignment="1" applyProtection="1">
      <alignment horizontal="center" vertical="center"/>
    </xf>
    <xf numFmtId="0" fontId="9" fillId="3" borderId="18" xfId="0" applyFont="1" applyFill="1" applyBorder="1" applyAlignment="1" applyProtection="1">
      <alignment vertical="center" shrinkToFit="1"/>
      <protection locked="0"/>
    </xf>
    <xf numFmtId="0" fontId="9" fillId="3" borderId="19" xfId="0" applyFont="1" applyFill="1" applyBorder="1" applyAlignment="1" applyProtection="1">
      <alignment vertical="center" shrinkToFit="1"/>
      <protection locked="0"/>
    </xf>
    <xf numFmtId="0" fontId="9" fillId="3" borderId="20" xfId="0" applyFont="1" applyFill="1" applyBorder="1" applyAlignment="1" applyProtection="1">
      <alignment vertical="center" shrinkToFit="1"/>
      <protection locked="0"/>
    </xf>
    <xf numFmtId="177" fontId="11" fillId="3" borderId="19" xfId="4" applyNumberFormat="1" applyFont="1" applyFill="1" applyBorder="1" applyAlignment="1" applyProtection="1">
      <alignment vertical="center" shrinkToFit="1"/>
      <protection locked="0"/>
    </xf>
    <xf numFmtId="0" fontId="11" fillId="2" borderId="1" xfId="0" applyFont="1" applyFill="1" applyBorder="1" applyAlignment="1" applyProtection="1">
      <alignment horizontal="center" vertical="center" wrapText="1"/>
    </xf>
    <xf numFmtId="0" fontId="11" fillId="2" borderId="2" xfId="0" applyFont="1" applyFill="1" applyBorder="1" applyAlignment="1" applyProtection="1">
      <alignment horizontal="center" vertical="center" wrapText="1"/>
    </xf>
    <xf numFmtId="0" fontId="11" fillId="2" borderId="3" xfId="0" applyFont="1" applyFill="1" applyBorder="1" applyAlignment="1" applyProtection="1">
      <alignment horizontal="center" vertical="center" wrapText="1"/>
    </xf>
    <xf numFmtId="177" fontId="11" fillId="3" borderId="33" xfId="4" applyNumberFormat="1" applyFont="1" applyFill="1" applyBorder="1" applyAlignment="1" applyProtection="1">
      <alignment vertical="center" shrinkToFit="1"/>
      <protection locked="0"/>
    </xf>
    <xf numFmtId="0" fontId="9" fillId="3" borderId="14" xfId="0" applyFont="1" applyFill="1" applyBorder="1" applyAlignment="1" applyProtection="1">
      <alignment vertical="center" shrinkToFit="1"/>
      <protection locked="0"/>
    </xf>
    <xf numFmtId="0" fontId="9" fillId="3" borderId="7" xfId="0" applyFont="1" applyFill="1" applyBorder="1" applyAlignment="1" applyProtection="1">
      <alignment vertical="center" shrinkToFit="1"/>
      <protection locked="0"/>
    </xf>
    <xf numFmtId="0" fontId="9" fillId="3" borderId="15" xfId="0" applyFont="1" applyFill="1" applyBorder="1" applyAlignment="1" applyProtection="1">
      <alignment vertical="center" shrinkToFit="1"/>
      <protection locked="0"/>
    </xf>
    <xf numFmtId="0" fontId="11" fillId="0" borderId="8" xfId="0" applyFont="1" applyFill="1" applyBorder="1" applyAlignment="1" applyProtection="1">
      <alignment vertical="center"/>
    </xf>
    <xf numFmtId="0" fontId="11" fillId="0" borderId="12" xfId="0" applyFont="1" applyFill="1" applyBorder="1" applyAlignment="1" applyProtection="1">
      <alignment vertical="center"/>
    </xf>
    <xf numFmtId="178" fontId="11" fillId="0" borderId="28" xfId="0" applyNumberFormat="1" applyFont="1" applyFill="1" applyBorder="1" applyAlignment="1" applyProtection="1">
      <alignment vertical="center" shrinkToFit="1"/>
    </xf>
    <xf numFmtId="178" fontId="11" fillId="0" borderId="26" xfId="0" applyNumberFormat="1" applyFont="1" applyFill="1" applyBorder="1" applyAlignment="1" applyProtection="1">
      <alignment vertical="center" shrinkToFit="1"/>
    </xf>
    <xf numFmtId="0" fontId="11" fillId="6" borderId="26" xfId="0" applyFont="1" applyFill="1" applyBorder="1" applyAlignment="1" applyProtection="1">
      <alignment horizontal="center" vertical="center"/>
    </xf>
    <xf numFmtId="0" fontId="11" fillId="6" borderId="29" xfId="0" applyFont="1" applyFill="1" applyBorder="1" applyAlignment="1" applyProtection="1">
      <alignment horizontal="center" vertical="center"/>
    </xf>
    <xf numFmtId="0" fontId="11" fillId="2" borderId="25" xfId="0" applyFont="1" applyFill="1" applyBorder="1" applyAlignment="1" applyProtection="1">
      <alignment horizontal="center" vertical="center"/>
    </xf>
    <xf numFmtId="0" fontId="11" fillId="2" borderId="26" xfId="0" applyFont="1" applyFill="1" applyBorder="1" applyAlignment="1" applyProtection="1">
      <alignment horizontal="center" vertical="center"/>
    </xf>
    <xf numFmtId="0" fontId="11" fillId="2" borderId="27" xfId="0" applyFont="1" applyFill="1" applyBorder="1" applyAlignment="1" applyProtection="1">
      <alignment horizontal="center" vertical="center"/>
    </xf>
    <xf numFmtId="0" fontId="7" fillId="8" borderId="1" xfId="0" applyFont="1" applyFill="1" applyBorder="1" applyAlignment="1" applyProtection="1">
      <alignment horizontal="center" vertical="center"/>
    </xf>
    <xf numFmtId="0" fontId="7" fillId="8" borderId="2" xfId="0" applyFont="1" applyFill="1" applyBorder="1" applyAlignment="1" applyProtection="1">
      <alignment horizontal="center" vertical="center"/>
    </xf>
    <xf numFmtId="0" fontId="7" fillId="8" borderId="3" xfId="0" applyFont="1" applyFill="1" applyBorder="1" applyAlignment="1" applyProtection="1">
      <alignment horizontal="center" vertical="center"/>
    </xf>
    <xf numFmtId="0" fontId="8" fillId="8" borderId="1" xfId="0" applyFont="1" applyFill="1" applyBorder="1" applyAlignment="1" applyProtection="1">
      <alignment horizontal="center" vertical="center"/>
    </xf>
    <xf numFmtId="0" fontId="8" fillId="8" borderId="2" xfId="0" applyFont="1" applyFill="1" applyBorder="1" applyAlignment="1" applyProtection="1">
      <alignment horizontal="center" vertical="center"/>
    </xf>
    <xf numFmtId="0" fontId="8" fillId="8" borderId="3" xfId="0" applyFont="1" applyFill="1" applyBorder="1" applyAlignment="1" applyProtection="1">
      <alignment horizontal="center" vertical="center"/>
    </xf>
    <xf numFmtId="0" fontId="11" fillId="2" borderId="1" xfId="0" applyFont="1" applyFill="1" applyBorder="1" applyAlignment="1" applyProtection="1">
      <alignment horizontal="center" vertical="center"/>
    </xf>
    <xf numFmtId="0" fontId="11" fillId="2" borderId="2" xfId="0" applyFont="1" applyFill="1" applyBorder="1" applyAlignment="1" applyProtection="1">
      <alignment horizontal="center" vertical="center"/>
    </xf>
    <xf numFmtId="0" fontId="11" fillId="2" borderId="3" xfId="0" applyFont="1" applyFill="1" applyBorder="1" applyAlignment="1" applyProtection="1">
      <alignment horizontal="center" vertical="center"/>
    </xf>
    <xf numFmtId="0" fontId="11" fillId="2" borderId="4" xfId="0" applyFont="1" applyFill="1" applyBorder="1" applyAlignment="1" applyProtection="1">
      <alignment horizontal="center" vertical="center"/>
    </xf>
    <xf numFmtId="0" fontId="11" fillId="2" borderId="5" xfId="0" applyFont="1" applyFill="1" applyBorder="1" applyAlignment="1" applyProtection="1">
      <alignment horizontal="center" vertical="center"/>
    </xf>
    <xf numFmtId="0" fontId="11" fillId="2" borderId="6" xfId="0" applyFont="1" applyFill="1" applyBorder="1" applyAlignment="1" applyProtection="1">
      <alignment horizontal="center" vertical="center"/>
    </xf>
    <xf numFmtId="0" fontId="11" fillId="2" borderId="11" xfId="0" applyFont="1" applyFill="1" applyBorder="1" applyAlignment="1" applyProtection="1">
      <alignment horizontal="center" vertical="center"/>
    </xf>
    <xf numFmtId="0" fontId="11" fillId="2" borderId="8" xfId="0" applyFont="1" applyFill="1" applyBorder="1" applyAlignment="1" applyProtection="1">
      <alignment horizontal="center" vertical="center"/>
    </xf>
    <xf numFmtId="0" fontId="11" fillId="2" borderId="12" xfId="0" applyFont="1" applyFill="1" applyBorder="1" applyAlignment="1" applyProtection="1">
      <alignment horizontal="center" vertical="center"/>
    </xf>
    <xf numFmtId="0" fontId="11" fillId="4" borderId="11" xfId="0" applyFont="1" applyFill="1" applyBorder="1" applyAlignment="1" applyProtection="1">
      <alignment horizontal="center" vertical="center"/>
      <protection locked="0"/>
    </xf>
    <xf numFmtId="0" fontId="11" fillId="4" borderId="8" xfId="0" applyFont="1" applyFill="1" applyBorder="1" applyAlignment="1" applyProtection="1">
      <alignment horizontal="center" vertical="center"/>
      <protection locked="0"/>
    </xf>
    <xf numFmtId="0" fontId="11" fillId="4" borderId="12" xfId="0" applyFont="1" applyFill="1" applyBorder="1" applyAlignment="1" applyProtection="1">
      <alignment horizontal="center" vertical="center"/>
      <protection locked="0"/>
    </xf>
    <xf numFmtId="0" fontId="11" fillId="2" borderId="1" xfId="0" applyFont="1" applyFill="1" applyBorder="1" applyAlignment="1" applyProtection="1">
      <alignment horizontal="center" vertical="center" shrinkToFit="1"/>
    </xf>
    <xf numFmtId="0" fontId="11" fillId="2" borderId="2" xfId="0" applyFont="1" applyFill="1" applyBorder="1" applyAlignment="1" applyProtection="1">
      <alignment horizontal="center" vertical="center" shrinkToFit="1"/>
    </xf>
    <xf numFmtId="0" fontId="11" fillId="2" borderId="3" xfId="0" applyFont="1" applyFill="1" applyBorder="1" applyAlignment="1" applyProtection="1">
      <alignment horizontal="center" vertical="center" shrinkToFit="1"/>
    </xf>
    <xf numFmtId="0" fontId="11" fillId="3" borderId="1" xfId="0" applyFont="1" applyFill="1" applyBorder="1" applyAlignment="1" applyProtection="1">
      <alignment horizontal="left" vertical="center"/>
      <protection locked="0"/>
    </xf>
    <xf numFmtId="0" fontId="11" fillId="3" borderId="2" xfId="0" applyFont="1" applyFill="1" applyBorder="1" applyAlignment="1" applyProtection="1">
      <alignment horizontal="left" vertical="center"/>
      <protection locked="0"/>
    </xf>
    <xf numFmtId="0" fontId="11" fillId="3" borderId="3" xfId="0" applyFont="1" applyFill="1" applyBorder="1" applyAlignment="1" applyProtection="1">
      <alignment horizontal="left" vertical="center"/>
      <protection locked="0"/>
    </xf>
    <xf numFmtId="49" fontId="11" fillId="3" borderId="11" xfId="0" applyNumberFormat="1" applyFont="1" applyFill="1" applyBorder="1" applyAlignment="1" applyProtection="1">
      <alignment vertical="center"/>
      <protection locked="0"/>
    </xf>
    <xf numFmtId="49" fontId="11" fillId="3" borderId="8" xfId="0" applyNumberFormat="1" applyFont="1" applyFill="1" applyBorder="1" applyAlignment="1" applyProtection="1">
      <alignment vertical="center"/>
      <protection locked="0"/>
    </xf>
    <xf numFmtId="49" fontId="11" fillId="3" borderId="12" xfId="0" applyNumberFormat="1" applyFont="1" applyFill="1" applyBorder="1" applyAlignment="1" applyProtection="1">
      <alignment vertical="center"/>
      <protection locked="0"/>
    </xf>
    <xf numFmtId="0" fontId="11" fillId="3" borderId="11" xfId="0" applyFont="1" applyFill="1" applyBorder="1" applyAlignment="1" applyProtection="1">
      <alignment vertical="center" shrinkToFit="1"/>
      <protection locked="0"/>
    </xf>
    <xf numFmtId="0" fontId="11" fillId="3" borderId="8" xfId="0" applyFont="1" applyFill="1" applyBorder="1" applyAlignment="1" applyProtection="1">
      <alignment vertical="center" shrinkToFit="1"/>
      <protection locked="0"/>
    </xf>
    <xf numFmtId="0" fontId="11" fillId="3" borderId="12" xfId="0" applyFont="1" applyFill="1" applyBorder="1" applyAlignment="1" applyProtection="1">
      <alignment vertical="center" shrinkToFit="1"/>
      <protection locked="0"/>
    </xf>
    <xf numFmtId="49" fontId="5" fillId="3" borderId="11" xfId="0" applyNumberFormat="1" applyFont="1" applyFill="1" applyBorder="1" applyAlignment="1" applyProtection="1">
      <alignment horizontal="center" vertical="center" shrinkToFit="1"/>
      <protection locked="0"/>
    </xf>
    <xf numFmtId="49" fontId="5" fillId="3" borderId="8" xfId="0" applyNumberFormat="1" applyFont="1" applyFill="1" applyBorder="1" applyAlignment="1" applyProtection="1">
      <alignment horizontal="center" vertical="center" shrinkToFit="1"/>
      <protection locked="0"/>
    </xf>
    <xf numFmtId="49" fontId="5" fillId="3" borderId="12" xfId="0" applyNumberFormat="1" applyFont="1" applyFill="1" applyBorder="1" applyAlignment="1" applyProtection="1">
      <alignment horizontal="center" vertical="center" shrinkToFit="1"/>
      <protection locked="0"/>
    </xf>
    <xf numFmtId="0" fontId="8" fillId="3" borderId="1" xfId="0" applyFont="1" applyFill="1" applyBorder="1" applyAlignment="1" applyProtection="1">
      <alignment vertical="center" shrinkToFit="1"/>
      <protection locked="0"/>
    </xf>
    <xf numFmtId="0" fontId="8" fillId="3" borderId="2" xfId="0" applyFont="1" applyFill="1" applyBorder="1" applyAlignment="1" applyProtection="1">
      <alignment vertical="center" shrinkToFit="1"/>
      <protection locked="0"/>
    </xf>
    <xf numFmtId="0" fontId="8" fillId="3" borderId="3" xfId="0" applyFont="1" applyFill="1" applyBorder="1" applyAlignment="1" applyProtection="1">
      <alignment vertical="center" shrinkToFit="1"/>
      <protection locked="0"/>
    </xf>
    <xf numFmtId="0" fontId="8" fillId="0" borderId="2" xfId="0" applyFont="1" applyFill="1" applyBorder="1" applyAlignment="1" applyProtection="1">
      <alignment horizontal="center" vertical="center"/>
    </xf>
    <xf numFmtId="0" fontId="8" fillId="0" borderId="3" xfId="0" applyFont="1" applyFill="1" applyBorder="1" applyAlignment="1" applyProtection="1">
      <alignment horizontal="center" vertical="center"/>
    </xf>
    <xf numFmtId="0" fontId="8" fillId="9" borderId="1" xfId="0" applyFont="1" applyFill="1" applyBorder="1" applyAlignment="1" applyProtection="1">
      <alignment horizontal="center" vertical="center"/>
    </xf>
    <xf numFmtId="0" fontId="8" fillId="9" borderId="2" xfId="0" applyFont="1" applyFill="1" applyBorder="1" applyAlignment="1" applyProtection="1">
      <alignment horizontal="center" vertical="center"/>
    </xf>
    <xf numFmtId="0" fontId="8" fillId="9" borderId="3" xfId="0" applyFont="1" applyFill="1" applyBorder="1" applyAlignment="1" applyProtection="1">
      <alignment horizontal="center" vertical="center"/>
    </xf>
    <xf numFmtId="177" fontId="11" fillId="0" borderId="2" xfId="4" applyNumberFormat="1" applyFont="1" applyFill="1" applyBorder="1" applyAlignment="1" applyProtection="1">
      <alignment vertical="center" shrinkToFit="1"/>
    </xf>
    <xf numFmtId="177" fontId="11" fillId="0" borderId="3" xfId="4" applyNumberFormat="1" applyFont="1" applyFill="1" applyBorder="1" applyAlignment="1" applyProtection="1">
      <alignment vertical="center" shrinkToFit="1"/>
    </xf>
    <xf numFmtId="49" fontId="11" fillId="0" borderId="1" xfId="0" applyNumberFormat="1" applyFont="1" applyFill="1" applyBorder="1" applyAlignment="1" applyProtection="1">
      <alignment horizontal="center" vertical="center" wrapText="1"/>
    </xf>
    <xf numFmtId="49" fontId="11" fillId="0" borderId="2" xfId="0" applyNumberFormat="1" applyFont="1" applyFill="1" applyBorder="1" applyAlignment="1" applyProtection="1">
      <alignment horizontal="center" vertical="center" wrapText="1"/>
    </xf>
    <xf numFmtId="49" fontId="11" fillId="0" borderId="3" xfId="0" applyNumberFormat="1" applyFont="1" applyFill="1" applyBorder="1" applyAlignment="1" applyProtection="1">
      <alignment horizontal="center" vertical="center" wrapText="1"/>
    </xf>
    <xf numFmtId="0" fontId="8" fillId="9" borderId="24" xfId="0" applyFont="1" applyFill="1" applyBorder="1" applyAlignment="1" applyProtection="1">
      <alignment horizontal="center" vertical="center"/>
    </xf>
    <xf numFmtId="0" fontId="11" fillId="9" borderId="24" xfId="0" applyFont="1" applyFill="1" applyBorder="1" applyAlignment="1" applyProtection="1">
      <alignment horizontal="left" vertical="center" shrinkToFit="1"/>
    </xf>
    <xf numFmtId="0" fontId="11" fillId="9" borderId="24" xfId="0" applyFont="1" applyFill="1" applyBorder="1" applyAlignment="1" applyProtection="1">
      <alignment vertical="center"/>
    </xf>
    <xf numFmtId="0" fontId="12" fillId="9" borderId="9" xfId="0" applyFont="1" applyFill="1" applyBorder="1" applyAlignment="1" applyProtection="1">
      <alignment vertical="center" wrapText="1"/>
    </xf>
    <xf numFmtId="0" fontId="12" fillId="9" borderId="0" xfId="0" applyFont="1" applyFill="1" applyBorder="1" applyAlignment="1" applyProtection="1">
      <alignment vertical="center" wrapText="1"/>
    </xf>
    <xf numFmtId="0" fontId="11" fillId="6" borderId="5" xfId="0" applyFont="1" applyFill="1" applyBorder="1" applyAlignment="1" applyProtection="1">
      <alignment horizontal="center" vertical="center"/>
    </xf>
    <xf numFmtId="0" fontId="11" fillId="6" borderId="6" xfId="0" applyFont="1" applyFill="1" applyBorder="1" applyAlignment="1" applyProtection="1">
      <alignment horizontal="center" vertical="center"/>
    </xf>
    <xf numFmtId="0" fontId="8" fillId="2" borderId="1" xfId="0" applyFont="1" applyFill="1" applyBorder="1" applyAlignment="1" applyProtection="1">
      <alignment vertical="center" wrapText="1" shrinkToFit="1"/>
    </xf>
    <xf numFmtId="0" fontId="8" fillId="2" borderId="2" xfId="0" applyFont="1" applyFill="1" applyBorder="1" applyAlignment="1" applyProtection="1">
      <alignment vertical="center" shrinkToFit="1"/>
    </xf>
    <xf numFmtId="0" fontId="8" fillId="2" borderId="3" xfId="0" applyFont="1" applyFill="1" applyBorder="1" applyAlignment="1" applyProtection="1">
      <alignment vertical="center" shrinkToFit="1"/>
    </xf>
    <xf numFmtId="0" fontId="11" fillId="2" borderId="1" xfId="0" applyFont="1" applyFill="1" applyBorder="1" applyAlignment="1" applyProtection="1">
      <alignment vertical="center" wrapText="1" shrinkToFit="1"/>
    </xf>
    <xf numFmtId="0" fontId="11" fillId="2" borderId="2" xfId="0" applyFont="1" applyFill="1" applyBorder="1" applyAlignment="1" applyProtection="1">
      <alignment vertical="center" shrinkToFit="1"/>
    </xf>
    <xf numFmtId="0" fontId="11" fillId="2" borderId="3" xfId="0" applyFont="1" applyFill="1" applyBorder="1" applyAlignment="1" applyProtection="1">
      <alignment vertical="center" shrinkToFit="1"/>
    </xf>
    <xf numFmtId="0" fontId="11" fillId="4" borderId="1" xfId="0" applyFont="1" applyFill="1" applyBorder="1" applyAlignment="1" applyProtection="1">
      <alignment vertical="center" shrinkToFit="1"/>
      <protection locked="0"/>
    </xf>
    <xf numFmtId="0" fontId="11" fillId="4" borderId="2" xfId="0" applyFont="1" applyFill="1" applyBorder="1" applyAlignment="1" applyProtection="1">
      <alignment vertical="center" shrinkToFit="1"/>
      <protection locked="0"/>
    </xf>
    <xf numFmtId="0" fontId="11" fillId="4" borderId="3" xfId="0" applyFont="1" applyFill="1" applyBorder="1" applyAlignment="1" applyProtection="1">
      <alignment vertical="center" shrinkToFit="1"/>
      <protection locked="0"/>
    </xf>
    <xf numFmtId="0" fontId="11" fillId="9" borderId="4" xfId="0" applyFont="1" applyFill="1" applyBorder="1" applyAlignment="1" applyProtection="1">
      <alignment vertical="center"/>
    </xf>
    <xf numFmtId="0" fontId="11" fillId="9" borderId="5" xfId="0" applyFont="1" applyFill="1" applyBorder="1" applyAlignment="1" applyProtection="1">
      <alignment vertical="center"/>
    </xf>
    <xf numFmtId="0" fontId="11" fillId="9" borderId="6" xfId="0" applyFont="1" applyFill="1" applyBorder="1" applyAlignment="1" applyProtection="1">
      <alignment vertical="center"/>
    </xf>
    <xf numFmtId="0" fontId="11" fillId="9" borderId="11" xfId="0" applyFont="1" applyFill="1" applyBorder="1" applyAlignment="1" applyProtection="1">
      <alignment vertical="center"/>
    </xf>
    <xf numFmtId="0" fontId="11" fillId="9" borderId="8" xfId="0" applyFont="1" applyFill="1" applyBorder="1" applyAlignment="1" applyProtection="1">
      <alignment vertical="center"/>
    </xf>
    <xf numFmtId="0" fontId="11" fillId="9" borderId="12" xfId="0" applyFont="1" applyFill="1" applyBorder="1" applyAlignment="1" applyProtection="1">
      <alignment vertical="center"/>
    </xf>
    <xf numFmtId="0" fontId="11" fillId="2" borderId="11" xfId="0" applyFont="1" applyFill="1" applyBorder="1" applyAlignment="1" applyProtection="1">
      <alignment horizontal="center" vertical="center" wrapText="1"/>
    </xf>
    <xf numFmtId="0" fontId="11" fillId="2" borderId="8" xfId="0" applyFont="1" applyFill="1" applyBorder="1" applyAlignment="1" applyProtection="1">
      <alignment horizontal="center" vertical="center" wrapText="1"/>
    </xf>
    <xf numFmtId="0" fontId="11" fillId="2" borderId="12" xfId="0" applyFont="1" applyFill="1" applyBorder="1" applyAlignment="1" applyProtection="1">
      <alignment horizontal="center" vertical="center" wrapText="1"/>
    </xf>
    <xf numFmtId="0" fontId="11" fillId="2" borderId="9" xfId="0" applyFont="1" applyFill="1" applyBorder="1" applyAlignment="1" applyProtection="1">
      <alignment horizontal="center" vertical="center" textRotation="255"/>
    </xf>
    <xf numFmtId="0" fontId="11" fillId="0" borderId="0" xfId="0" applyFont="1" applyFill="1" applyBorder="1" applyAlignment="1" applyProtection="1">
      <alignment vertical="center"/>
    </xf>
    <xf numFmtId="0" fontId="11" fillId="0" borderId="10" xfId="0" applyFont="1" applyFill="1" applyBorder="1" applyAlignment="1" applyProtection="1">
      <alignment vertical="center"/>
    </xf>
    <xf numFmtId="178" fontId="11" fillId="0" borderId="4" xfId="0" applyNumberFormat="1" applyFont="1" applyFill="1" applyBorder="1" applyAlignment="1" applyProtection="1">
      <alignment vertical="center" shrinkToFit="1"/>
    </xf>
    <xf numFmtId="178" fontId="11" fillId="0" borderId="5" xfId="0" applyNumberFormat="1" applyFont="1" applyFill="1" applyBorder="1" applyAlignment="1" applyProtection="1">
      <alignment vertical="center" shrinkToFit="1"/>
    </xf>
    <xf numFmtId="178" fontId="11" fillId="3" borderId="11" xfId="0" applyNumberFormat="1" applyFont="1" applyFill="1" applyBorder="1" applyAlignment="1" applyProtection="1">
      <alignment vertical="center" shrinkToFit="1"/>
      <protection locked="0"/>
    </xf>
    <xf numFmtId="178" fontId="11" fillId="3" borderId="8" xfId="0" applyNumberFormat="1" applyFont="1" applyFill="1" applyBorder="1" applyAlignment="1" applyProtection="1">
      <alignment vertical="center" shrinkToFit="1"/>
      <protection locked="0"/>
    </xf>
    <xf numFmtId="0" fontId="11" fillId="6" borderId="9" xfId="0" applyFont="1" applyFill="1" applyBorder="1" applyAlignment="1" applyProtection="1">
      <alignment horizontal="right" vertical="center" wrapText="1"/>
    </xf>
    <xf numFmtId="0" fontId="11" fillId="6" borderId="0" xfId="0" applyFont="1" applyFill="1" applyBorder="1" applyAlignment="1" applyProtection="1">
      <alignment horizontal="right" vertical="center" wrapText="1"/>
    </xf>
    <xf numFmtId="0" fontId="11" fillId="6" borderId="0" xfId="0" applyFont="1" applyFill="1" applyBorder="1" applyAlignment="1" applyProtection="1">
      <alignment vertical="center"/>
    </xf>
    <xf numFmtId="0" fontId="11" fillId="6" borderId="10" xfId="0" applyFont="1" applyFill="1" applyBorder="1" applyAlignment="1" applyProtection="1">
      <alignment vertical="center"/>
    </xf>
    <xf numFmtId="0" fontId="11" fillId="2" borderId="4" xfId="0" applyFont="1" applyFill="1" applyBorder="1" applyAlignment="1" applyProtection="1">
      <alignment horizontal="center" vertical="center" textRotation="255"/>
    </xf>
    <xf numFmtId="0" fontId="8" fillId="6" borderId="2" xfId="0" applyFont="1" applyFill="1" applyBorder="1" applyAlignment="1" applyProtection="1">
      <alignment horizontal="center" vertical="center"/>
    </xf>
    <xf numFmtId="0" fontId="8" fillId="6" borderId="3" xfId="0" applyFont="1" applyFill="1" applyBorder="1" applyAlignment="1" applyProtection="1">
      <alignment horizontal="center" vertical="center"/>
    </xf>
    <xf numFmtId="0" fontId="11" fillId="2" borderId="1" xfId="0" applyFont="1" applyFill="1" applyBorder="1" applyAlignment="1" applyProtection="1">
      <alignment vertical="center"/>
    </xf>
    <xf numFmtId="0" fontId="11" fillId="2" borderId="2" xfId="0" applyFont="1" applyFill="1" applyBorder="1" applyAlignment="1" applyProtection="1">
      <alignment vertical="center"/>
    </xf>
    <xf numFmtId="0" fontId="11" fillId="2" borderId="3" xfId="0" applyFont="1" applyFill="1" applyBorder="1" applyAlignment="1" applyProtection="1">
      <alignment vertical="center"/>
    </xf>
    <xf numFmtId="0" fontId="8" fillId="2" borderId="1" xfId="0" applyFont="1" applyFill="1" applyBorder="1" applyAlignment="1" applyProtection="1">
      <alignment vertical="center"/>
    </xf>
    <xf numFmtId="0" fontId="8" fillId="2" borderId="2" xfId="0" applyFont="1" applyFill="1" applyBorder="1" applyAlignment="1" applyProtection="1">
      <alignment vertical="center"/>
    </xf>
    <xf numFmtId="0" fontId="8" fillId="2" borderId="3" xfId="0" applyFont="1" applyFill="1" applyBorder="1" applyAlignment="1" applyProtection="1">
      <alignment vertical="center"/>
    </xf>
    <xf numFmtId="0" fontId="8" fillId="3" borderId="2" xfId="0" applyFont="1" applyFill="1" applyBorder="1" applyAlignment="1" applyProtection="1">
      <alignment vertical="center"/>
      <protection locked="0"/>
    </xf>
    <xf numFmtId="0" fontId="11" fillId="6" borderId="8" xfId="0" applyFont="1" applyFill="1" applyBorder="1" applyAlignment="1" applyProtection="1">
      <alignment horizontal="center" vertical="center"/>
    </xf>
    <xf numFmtId="0" fontId="11" fillId="6" borderId="12" xfId="0" applyFont="1" applyFill="1" applyBorder="1" applyAlignment="1" applyProtection="1">
      <alignment horizontal="center" vertical="center"/>
    </xf>
    <xf numFmtId="0" fontId="11" fillId="3" borderId="1" xfId="0" applyFont="1" applyFill="1" applyBorder="1" applyAlignment="1" applyProtection="1">
      <alignment vertical="center"/>
      <protection locked="0"/>
    </xf>
    <xf numFmtId="0" fontId="11" fillId="3" borderId="2" xfId="0" applyFont="1" applyFill="1" applyBorder="1" applyAlignment="1" applyProtection="1">
      <alignment vertical="center"/>
      <protection locked="0"/>
    </xf>
    <xf numFmtId="0" fontId="9" fillId="3" borderId="21" xfId="0" applyFont="1" applyFill="1" applyBorder="1" applyAlignment="1" applyProtection="1">
      <alignment horizontal="center" vertical="center" shrinkToFit="1"/>
      <protection locked="0"/>
    </xf>
    <xf numFmtId="0" fontId="9" fillId="3" borderId="22" xfId="0" applyFont="1" applyFill="1" applyBorder="1" applyAlignment="1" applyProtection="1">
      <alignment horizontal="center" vertical="center" shrinkToFit="1"/>
      <protection locked="0"/>
    </xf>
    <xf numFmtId="0" fontId="9" fillId="3" borderId="23" xfId="0" applyFont="1" applyFill="1" applyBorder="1" applyAlignment="1" applyProtection="1">
      <alignment horizontal="center" vertical="center" shrinkToFit="1"/>
      <protection locked="0"/>
    </xf>
    <xf numFmtId="177" fontId="11" fillId="3" borderId="13" xfId="4" applyNumberFormat="1" applyFont="1" applyFill="1" applyBorder="1" applyAlignment="1" applyProtection="1">
      <alignment vertical="center" shrinkToFit="1"/>
      <protection locked="0"/>
    </xf>
    <xf numFmtId="0" fontId="11" fillId="0" borderId="0" xfId="0" applyFont="1" applyFill="1" applyBorder="1" applyAlignment="1" applyProtection="1">
      <alignment horizontal="center" vertical="center" textRotation="255"/>
    </xf>
    <xf numFmtId="178" fontId="11" fillId="0" borderId="0" xfId="0" applyNumberFormat="1" applyFont="1" applyFill="1" applyBorder="1" applyAlignment="1" applyProtection="1">
      <alignment vertical="center" shrinkToFit="1"/>
    </xf>
    <xf numFmtId="0" fontId="11" fillId="0" borderId="0" xfId="0" applyFont="1" applyFill="1" applyBorder="1" applyAlignment="1" applyProtection="1">
      <alignment horizontal="center" vertical="center"/>
    </xf>
    <xf numFmtId="0" fontId="11" fillId="0" borderId="11" xfId="0" applyFont="1" applyFill="1" applyBorder="1" applyAlignment="1" applyProtection="1">
      <alignment horizontal="right" vertical="center" wrapText="1"/>
    </xf>
    <xf numFmtId="0" fontId="11" fillId="0" borderId="8" xfId="0" applyFont="1" applyFill="1" applyBorder="1" applyAlignment="1" applyProtection="1">
      <alignment horizontal="right" vertical="center" wrapText="1"/>
    </xf>
    <xf numFmtId="176" fontId="11" fillId="6" borderId="2" xfId="0" applyNumberFormat="1" applyFont="1" applyFill="1" applyBorder="1" applyAlignment="1" applyProtection="1">
      <alignment vertical="center"/>
    </xf>
    <xf numFmtId="0" fontId="6" fillId="6" borderId="8" xfId="0" applyFont="1" applyFill="1" applyBorder="1" applyAlignment="1" applyProtection="1">
      <alignment horizontal="left" vertical="center" shrinkToFit="1"/>
    </xf>
    <xf numFmtId="178" fontId="11" fillId="6" borderId="28" xfId="0" quotePrefix="1" applyNumberFormat="1" applyFont="1" applyFill="1" applyBorder="1" applyAlignment="1" applyProtection="1">
      <alignment vertical="center" shrinkToFit="1"/>
    </xf>
    <xf numFmtId="178" fontId="11" fillId="6" borderId="26" xfId="0" applyNumberFormat="1" applyFont="1" applyFill="1" applyBorder="1" applyAlignment="1" applyProtection="1">
      <alignment vertical="center" shrinkToFit="1"/>
    </xf>
    <xf numFmtId="0" fontId="8" fillId="0" borderId="30" xfId="0" applyFont="1" applyFill="1" applyBorder="1" applyAlignment="1" applyProtection="1">
      <alignment horizontal="center" vertical="center"/>
    </xf>
    <xf numFmtId="0" fontId="8" fillId="0" borderId="31" xfId="0" applyFont="1" applyFill="1" applyBorder="1" applyAlignment="1" applyProtection="1">
      <alignment horizontal="center" vertical="center"/>
    </xf>
    <xf numFmtId="0" fontId="11" fillId="0" borderId="9" xfId="0" applyFont="1" applyFill="1" applyBorder="1" applyAlignment="1" applyProtection="1">
      <alignment horizontal="right" vertical="center" wrapText="1"/>
    </xf>
    <xf numFmtId="0" fontId="11" fillId="0" borderId="0" xfId="0" applyFont="1" applyFill="1" applyBorder="1" applyAlignment="1" applyProtection="1">
      <alignment horizontal="right" vertical="center" wrapText="1"/>
    </xf>
    <xf numFmtId="0" fontId="11" fillId="6" borderId="30" xfId="0" applyFont="1" applyFill="1" applyBorder="1" applyAlignment="1" applyProtection="1">
      <alignment horizontal="center" vertical="center"/>
    </xf>
    <xf numFmtId="0" fontId="11" fillId="2" borderId="16" xfId="0" applyFont="1" applyFill="1" applyBorder="1" applyAlignment="1" applyProtection="1">
      <alignment horizontal="center" vertical="center"/>
    </xf>
    <xf numFmtId="0" fontId="11" fillId="2" borderId="17" xfId="0" applyFont="1" applyFill="1" applyBorder="1" applyAlignment="1" applyProtection="1">
      <alignment horizontal="center" vertical="center"/>
    </xf>
    <xf numFmtId="0" fontId="11" fillId="2" borderId="24" xfId="0" applyFont="1" applyFill="1" applyBorder="1" applyAlignment="1" applyProtection="1">
      <alignment horizontal="center" vertical="center" wrapText="1"/>
    </xf>
    <xf numFmtId="0" fontId="11" fillId="2" borderId="24" xfId="0" applyFont="1" applyFill="1" applyBorder="1" applyAlignment="1" applyProtection="1">
      <alignment horizontal="center" vertical="center"/>
    </xf>
    <xf numFmtId="0" fontId="23" fillId="0" borderId="42" xfId="0" applyFont="1" applyFill="1" applyBorder="1" applyAlignment="1">
      <alignment horizontal="center" vertical="center" wrapText="1"/>
    </xf>
    <xf numFmtId="0" fontId="23" fillId="0" borderId="45" xfId="0" applyFont="1" applyFill="1" applyBorder="1" applyAlignment="1">
      <alignment horizontal="center" vertical="center" wrapText="1"/>
    </xf>
    <xf numFmtId="0" fontId="22" fillId="0" borderId="16" xfId="0" applyFont="1" applyFill="1" applyBorder="1" applyAlignment="1">
      <alignment horizontal="center" vertical="center" wrapText="1"/>
    </xf>
    <xf numFmtId="0" fontId="22" fillId="0" borderId="17" xfId="0" applyFont="1" applyFill="1" applyBorder="1" applyAlignment="1">
      <alignment horizontal="center" vertical="center" wrapText="1"/>
    </xf>
    <xf numFmtId="0" fontId="23" fillId="6" borderId="36" xfId="0" applyFont="1" applyFill="1" applyBorder="1" applyAlignment="1">
      <alignment horizontal="center" vertical="center"/>
    </xf>
    <xf numFmtId="0" fontId="23" fillId="6" borderId="37" xfId="0" applyFont="1" applyFill="1" applyBorder="1" applyAlignment="1">
      <alignment horizontal="center" vertical="center"/>
    </xf>
    <xf numFmtId="0" fontId="23" fillId="6" borderId="38" xfId="0" applyFont="1" applyFill="1" applyBorder="1" applyAlignment="1">
      <alignment horizontal="center" vertical="center"/>
    </xf>
    <xf numFmtId="0" fontId="23" fillId="6" borderId="52" xfId="0" applyFont="1" applyFill="1" applyBorder="1" applyAlignment="1">
      <alignment horizontal="center" vertical="center"/>
    </xf>
    <xf numFmtId="0" fontId="23" fillId="6" borderId="39" xfId="0" applyFont="1" applyFill="1" applyBorder="1" applyAlignment="1">
      <alignment horizontal="center" vertical="center"/>
    </xf>
    <xf numFmtId="0" fontId="23" fillId="6" borderId="30" xfId="0" applyFont="1" applyFill="1" applyBorder="1" applyAlignment="1">
      <alignment horizontal="center" vertical="center"/>
    </xf>
    <xf numFmtId="0" fontId="23" fillId="6" borderId="40" xfId="0" applyFont="1" applyFill="1" applyBorder="1" applyAlignment="1">
      <alignment horizontal="center" vertical="center"/>
    </xf>
    <xf numFmtId="0" fontId="23" fillId="0" borderId="41" xfId="0" applyFont="1" applyBorder="1" applyAlignment="1">
      <alignment horizontal="center" vertical="center"/>
    </xf>
    <xf numFmtId="0" fontId="23" fillId="0" borderId="44" xfId="0" applyFont="1" applyBorder="1" applyAlignment="1">
      <alignment horizontal="center" vertical="center"/>
    </xf>
    <xf numFmtId="0" fontId="23" fillId="0" borderId="16" xfId="0" applyFont="1" applyFill="1" applyBorder="1" applyAlignment="1">
      <alignment horizontal="center" vertical="center" wrapText="1"/>
    </xf>
    <xf numFmtId="0" fontId="23" fillId="0" borderId="17" xfId="0" applyFont="1" applyFill="1" applyBorder="1" applyAlignment="1">
      <alignment horizontal="center" vertical="center" wrapText="1"/>
    </xf>
    <xf numFmtId="0" fontId="23" fillId="0" borderId="43" xfId="0" applyFont="1" applyFill="1" applyBorder="1" applyAlignment="1">
      <alignment horizontal="center" vertical="center" wrapText="1"/>
    </xf>
    <xf numFmtId="0" fontId="23" fillId="0" borderId="46" xfId="0" applyFont="1" applyFill="1" applyBorder="1" applyAlignment="1">
      <alignment horizontal="center" vertical="center" wrapText="1"/>
    </xf>
    <xf numFmtId="0" fontId="23" fillId="6" borderId="5" xfId="0" applyFont="1" applyFill="1" applyBorder="1" applyAlignment="1">
      <alignment horizontal="center" vertical="center" wrapText="1"/>
    </xf>
    <xf numFmtId="0" fontId="28" fillId="0" borderId="16" xfId="0" applyFont="1" applyFill="1" applyBorder="1" applyAlignment="1">
      <alignment horizontal="center" vertical="center" wrapText="1"/>
    </xf>
    <xf numFmtId="0" fontId="28" fillId="0" borderId="17" xfId="0" applyFont="1" applyFill="1" applyBorder="1" applyAlignment="1">
      <alignment horizontal="center" vertical="center" wrapText="1"/>
    </xf>
    <xf numFmtId="0" fontId="23" fillId="0" borderId="42" xfId="0" applyFont="1" applyBorder="1" applyAlignment="1">
      <alignment horizontal="center" vertical="center" wrapText="1"/>
    </xf>
    <xf numFmtId="0" fontId="23" fillId="0" borderId="45" xfId="0" applyFont="1" applyBorder="1" applyAlignment="1">
      <alignment horizontal="center" vertical="center" wrapText="1"/>
    </xf>
    <xf numFmtId="0" fontId="13" fillId="6" borderId="0" xfId="8" applyFont="1" applyFill="1" applyBorder="1" applyAlignment="1">
      <alignment horizontal="left" vertical="center" shrinkToFit="1"/>
    </xf>
    <xf numFmtId="0" fontId="21" fillId="6" borderId="0" xfId="8" applyNumberFormat="1" applyFont="1" applyFill="1" applyAlignment="1">
      <alignment vertical="center"/>
    </xf>
    <xf numFmtId="0" fontId="5" fillId="0" borderId="0" xfId="8" applyFont="1" applyFill="1" applyAlignment="1" applyProtection="1">
      <alignment horizontal="left" vertical="center" shrinkToFit="1"/>
    </xf>
    <xf numFmtId="0" fontId="13" fillId="6" borderId="0" xfId="8" applyFont="1" applyFill="1" applyAlignment="1" applyProtection="1">
      <alignment horizontal="right" vertical="center" shrinkToFit="1"/>
    </xf>
    <xf numFmtId="0" fontId="13" fillId="6" borderId="0" xfId="8" applyFont="1" applyFill="1" applyBorder="1" applyAlignment="1">
      <alignment vertical="center"/>
    </xf>
    <xf numFmtId="0" fontId="13" fillId="6" borderId="0" xfId="8" applyFont="1" applyFill="1" applyAlignment="1" applyProtection="1">
      <alignment horizontal="center" vertical="center"/>
    </xf>
    <xf numFmtId="0" fontId="13" fillId="6" borderId="0" xfId="8" applyFont="1" applyFill="1" applyAlignment="1" applyProtection="1">
      <alignment horizontal="center" vertical="center" shrinkToFit="1"/>
    </xf>
    <xf numFmtId="0" fontId="13" fillId="0" borderId="0" xfId="8" applyFont="1" applyFill="1" applyAlignment="1" applyProtection="1">
      <alignment horizontal="center" vertical="center" shrinkToFit="1"/>
    </xf>
    <xf numFmtId="0" fontId="13" fillId="6" borderId="0" xfId="8" applyFont="1" applyFill="1" applyAlignment="1" applyProtection="1">
      <alignment horizontal="right" vertical="center"/>
    </xf>
    <xf numFmtId="0" fontId="13" fillId="6" borderId="1" xfId="8" applyFont="1" applyFill="1" applyBorder="1" applyAlignment="1" applyProtection="1">
      <alignment horizontal="center" vertical="center"/>
    </xf>
    <xf numFmtId="0" fontId="13" fillId="6" borderId="2" xfId="8" applyFont="1" applyFill="1" applyBorder="1" applyAlignment="1" applyProtection="1">
      <alignment horizontal="center" vertical="center"/>
    </xf>
    <xf numFmtId="0" fontId="13" fillId="6" borderId="3" xfId="8" applyFont="1" applyFill="1" applyBorder="1" applyAlignment="1" applyProtection="1">
      <alignment horizontal="center" vertical="center"/>
    </xf>
    <xf numFmtId="176" fontId="13" fillId="6" borderId="1" xfId="8" applyNumberFormat="1" applyFont="1" applyFill="1" applyBorder="1" applyAlignment="1" applyProtection="1">
      <alignment horizontal="right" vertical="center"/>
    </xf>
    <xf numFmtId="176" fontId="13" fillId="6" borderId="2" xfId="8" applyNumberFormat="1" applyFont="1" applyFill="1" applyBorder="1" applyAlignment="1" applyProtection="1">
      <alignment horizontal="right" vertical="center"/>
    </xf>
    <xf numFmtId="0" fontId="13" fillId="0" borderId="0" xfId="8" applyFont="1" applyFill="1" applyAlignment="1" applyProtection="1">
      <alignment horizontal="center" vertical="center"/>
    </xf>
    <xf numFmtId="0" fontId="13" fillId="0" borderId="1" xfId="8" applyFont="1" applyFill="1" applyBorder="1" applyAlignment="1" applyProtection="1">
      <alignment horizontal="center" vertical="center"/>
    </xf>
    <xf numFmtId="0" fontId="13" fillId="0" borderId="2" xfId="8" applyFont="1" applyFill="1" applyBorder="1" applyAlignment="1" applyProtection="1">
      <alignment horizontal="center" vertical="center"/>
    </xf>
    <xf numFmtId="0" fontId="13" fillId="0" borderId="3" xfId="8" applyFont="1" applyFill="1" applyBorder="1" applyAlignment="1" applyProtection="1">
      <alignment horizontal="center" vertical="center"/>
    </xf>
  </cellXfs>
  <cellStyles count="9">
    <cellStyle name="パーセント 2" xfId="2"/>
    <cellStyle name="桁区切り" xfId="4" builtinId="6"/>
    <cellStyle name="桁区切り 2" xfId="1"/>
    <cellStyle name="桁区切り 3" xfId="6"/>
    <cellStyle name="標準" xfId="0" builtinId="0"/>
    <cellStyle name="標準 2" xfId="3"/>
    <cellStyle name="標準 2 2" xfId="8"/>
    <cellStyle name="標準 3" xfId="5"/>
    <cellStyle name="標準 4" xfId="7"/>
  </cellStyles>
  <dxfs count="12">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s>
  <tableStyles count="0" defaultTableStyle="TableStyleMedium2" defaultPivotStyle="PivotStyleLight16"/>
  <colors>
    <mruColors>
      <color rgb="FFFFFF00"/>
      <color rgb="FFFFFFCC"/>
      <color rgb="FFFDEADA"/>
      <color rgb="FFCCFFCC"/>
      <color rgb="FFCDFFFF"/>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0</xdr:col>
      <xdr:colOff>714375</xdr:colOff>
      <xdr:row>3</xdr:row>
      <xdr:rowOff>161924</xdr:rowOff>
    </xdr:from>
    <xdr:to>
      <xdr:col>1</xdr:col>
      <xdr:colOff>685801</xdr:colOff>
      <xdr:row>6</xdr:row>
      <xdr:rowOff>137159</xdr:rowOff>
    </xdr:to>
    <xdr:sp macro="[0]!申請書読み込み" textlink="">
      <xdr:nvSpPr>
        <xdr:cNvPr id="2" name="正方形/長方形 1"/>
        <xdr:cNvSpPr/>
      </xdr:nvSpPr>
      <xdr:spPr>
        <a:xfrm>
          <a:off x="714375" y="664844"/>
          <a:ext cx="969646" cy="47815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900"/>
            <a:t>申請書</a:t>
          </a:r>
          <a:endParaRPr kumimoji="1" lang="en-US" altLang="ja-JP" sz="900"/>
        </a:p>
        <a:p>
          <a:pPr algn="ctr"/>
          <a:r>
            <a:rPr kumimoji="1" lang="ja-JP" altLang="en-US" sz="900"/>
            <a:t>読み込み</a:t>
          </a:r>
        </a:p>
      </xdr:txBody>
    </xdr:sp>
    <xdr:clientData/>
  </xdr:twoCellAnchor>
  <xdr:twoCellAnchor>
    <xdr:from>
      <xdr:col>5</xdr:col>
      <xdr:colOff>0</xdr:colOff>
      <xdr:row>4</xdr:row>
      <xdr:rowOff>0</xdr:rowOff>
    </xdr:from>
    <xdr:to>
      <xdr:col>11</xdr:col>
      <xdr:colOff>480060</xdr:colOff>
      <xdr:row>9</xdr:row>
      <xdr:rowOff>99060</xdr:rowOff>
    </xdr:to>
    <xdr:sp macro="" textlink="">
      <xdr:nvSpPr>
        <xdr:cNvPr id="3" name="正方形/長方形 2"/>
        <xdr:cNvSpPr/>
      </xdr:nvSpPr>
      <xdr:spPr>
        <a:xfrm>
          <a:off x="6461760" y="670560"/>
          <a:ext cx="4137660" cy="937260"/>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ja-JP" altLang="en-US" sz="1100" b="1" i="0" u="none" strike="noStrike">
              <a:solidFill>
                <a:srgbClr val="FF0000"/>
              </a:solidFill>
              <a:effectLst/>
              <a:latin typeface="+mn-lt"/>
              <a:ea typeface="+mn-ea"/>
              <a:cs typeface="+mn-cs"/>
            </a:rPr>
            <a:t>「職員表</a:t>
          </a:r>
          <a:r>
            <a:rPr lang="ja-JP" altLang="en-US" b="1">
              <a:solidFill>
                <a:srgbClr val="FF0000"/>
              </a:solidFill>
            </a:rPr>
            <a:t> 　</a:t>
          </a:r>
          <a:r>
            <a:rPr lang="ja-JP" altLang="en-US" sz="1100" b="1" i="0" u="none" strike="noStrike">
              <a:solidFill>
                <a:srgbClr val="FF0000"/>
              </a:solidFill>
              <a:effectLst/>
              <a:latin typeface="+mn-lt"/>
              <a:ea typeface="+mn-ea"/>
              <a:cs typeface="+mn-cs"/>
            </a:rPr>
            <a:t>非表示セルが存在します。解除しました。</a:t>
          </a:r>
          <a:r>
            <a:rPr lang="ja-JP" altLang="en-US" b="1">
              <a:solidFill>
                <a:srgbClr val="FF0000"/>
              </a:solidFill>
            </a:rPr>
            <a:t> 」というエラーメッセージが出ている場合であっても、他のメッセージが表示されていなければ、一部の例外の場合を除いて、申請書データの読み込みは完了しております。</a:t>
          </a:r>
          <a:endParaRPr kumimoji="1" lang="ja-JP" altLang="en-US" sz="1100" b="1">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39</xdr:col>
      <xdr:colOff>50800</xdr:colOff>
      <xdr:row>0</xdr:row>
      <xdr:rowOff>88900</xdr:rowOff>
    </xdr:from>
    <xdr:to>
      <xdr:col>56</xdr:col>
      <xdr:colOff>76199</xdr:colOff>
      <xdr:row>5</xdr:row>
      <xdr:rowOff>127000</xdr:rowOff>
    </xdr:to>
    <xdr:sp macro="" textlink="">
      <xdr:nvSpPr>
        <xdr:cNvPr id="2" name="テキスト ボックス 1"/>
        <xdr:cNvSpPr txBox="1"/>
      </xdr:nvSpPr>
      <xdr:spPr>
        <a:xfrm>
          <a:off x="6350000" y="88900"/>
          <a:ext cx="2895599" cy="1454150"/>
        </a:xfrm>
        <a:prstGeom prst="rect">
          <a:avLst/>
        </a:prstGeom>
        <a:solidFill>
          <a:schemeClr val="accent6">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2000" b="0" i="0"/>
            <a:t>青色セルに入力してください。</a:t>
          </a:r>
          <a:endParaRPr kumimoji="1" lang="en-US" altLang="ja-JP" sz="2000" b="0" i="0"/>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b="0" i="0"/>
            <a:t>※</a:t>
          </a:r>
          <a:r>
            <a:rPr kumimoji="1" lang="ja-JP" altLang="ja-JP" sz="1600">
              <a:solidFill>
                <a:schemeClr val="dk1"/>
              </a:solidFill>
              <a:effectLst/>
              <a:latin typeface="+mn-lt"/>
              <a:ea typeface="+mn-ea"/>
              <a:cs typeface="+mn-cs"/>
            </a:rPr>
            <a:t>それ以外のセルは自入力されます。入力等はできません。</a:t>
          </a:r>
          <a:endParaRPr lang="ja-JP" altLang="ja-JP" sz="3200">
            <a:effectLst/>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17</xdr:col>
      <xdr:colOff>72564</xdr:colOff>
      <xdr:row>0</xdr:row>
      <xdr:rowOff>9072</xdr:rowOff>
    </xdr:from>
    <xdr:to>
      <xdr:col>44</xdr:col>
      <xdr:colOff>15239</xdr:colOff>
      <xdr:row>4</xdr:row>
      <xdr:rowOff>235858</xdr:rowOff>
    </xdr:to>
    <xdr:sp macro="" textlink="">
      <xdr:nvSpPr>
        <xdr:cNvPr id="2" name="テキスト ボックス 1"/>
        <xdr:cNvSpPr txBox="1"/>
      </xdr:nvSpPr>
      <xdr:spPr>
        <a:xfrm>
          <a:off x="15381144" y="9072"/>
          <a:ext cx="3851735" cy="1339306"/>
        </a:xfrm>
        <a:prstGeom prst="rect">
          <a:avLst/>
        </a:prstGeom>
        <a:solidFill>
          <a:schemeClr val="accent6">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3200" b="0" i="0"/>
            <a:t>入力不要です。</a:t>
          </a:r>
          <a:endParaRPr kumimoji="1" lang="en-US" altLang="ja-JP" sz="3200" b="0" i="0"/>
        </a:p>
        <a:p>
          <a:r>
            <a:rPr kumimoji="1" lang="ja-JP" altLang="en-US" sz="1800" b="0" i="0"/>
            <a:t>個票の内容が反映されるため、</a:t>
          </a:r>
          <a:r>
            <a:rPr kumimoji="1" lang="ja-JP" altLang="en-US" sz="1800" b="0" i="0" u="sng"/>
            <a:t>修正する場合は個票を修正してください。</a:t>
          </a:r>
          <a:endParaRPr kumimoji="1" lang="en-US" altLang="ja-JP" sz="1600" b="0" i="0" u="sng"/>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190500</xdr:colOff>
          <xdr:row>10</xdr:row>
          <xdr:rowOff>0</xdr:rowOff>
        </xdr:from>
        <xdr:to>
          <xdr:col>9</xdr:col>
          <xdr:colOff>22860</xdr:colOff>
          <xdr:row>11</xdr:row>
          <xdr:rowOff>38100</xdr:rowOff>
        </xdr:to>
        <xdr:sp macro="" textlink="">
          <xdr:nvSpPr>
            <xdr:cNvPr id="24634" name="Check Box 58" hidden="1">
              <a:extLst>
                <a:ext uri="{63B3BB69-23CF-44E3-9099-C40C66FF867C}">
                  <a14:compatExt spid="_x0000_s246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152400</xdr:colOff>
          <xdr:row>10</xdr:row>
          <xdr:rowOff>0</xdr:rowOff>
        </xdr:from>
        <xdr:to>
          <xdr:col>25</xdr:col>
          <xdr:colOff>45720</xdr:colOff>
          <xdr:row>11</xdr:row>
          <xdr:rowOff>38100</xdr:rowOff>
        </xdr:to>
        <xdr:sp macro="" textlink="">
          <xdr:nvSpPr>
            <xdr:cNvPr id="24635" name="Check Box 59" hidden="1">
              <a:extLst>
                <a:ext uri="{63B3BB69-23CF-44E3-9099-C40C66FF867C}">
                  <a14:compatExt spid="_x0000_s246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10</xdr:row>
          <xdr:rowOff>228600</xdr:rowOff>
        </xdr:from>
        <xdr:to>
          <xdr:col>9</xdr:col>
          <xdr:colOff>22860</xdr:colOff>
          <xdr:row>12</xdr:row>
          <xdr:rowOff>38100</xdr:rowOff>
        </xdr:to>
        <xdr:sp macro="" textlink="">
          <xdr:nvSpPr>
            <xdr:cNvPr id="24689" name="Check Box 113" hidden="1">
              <a:extLst>
                <a:ext uri="{63B3BB69-23CF-44E3-9099-C40C66FF867C}">
                  <a14:compatExt spid="_x0000_s246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152400</xdr:colOff>
          <xdr:row>10</xdr:row>
          <xdr:rowOff>228600</xdr:rowOff>
        </xdr:from>
        <xdr:to>
          <xdr:col>25</xdr:col>
          <xdr:colOff>45720</xdr:colOff>
          <xdr:row>12</xdr:row>
          <xdr:rowOff>30480</xdr:rowOff>
        </xdr:to>
        <xdr:sp macro="" textlink="">
          <xdr:nvSpPr>
            <xdr:cNvPr id="24690" name="Check Box 114" hidden="1">
              <a:extLst>
                <a:ext uri="{63B3BB69-23CF-44E3-9099-C40C66FF867C}">
                  <a14:compatExt spid="_x0000_s246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39</xdr:col>
      <xdr:colOff>366889</xdr:colOff>
      <xdr:row>0</xdr:row>
      <xdr:rowOff>91723</xdr:rowOff>
    </xdr:from>
    <xdr:to>
      <xdr:col>49</xdr:col>
      <xdr:colOff>203199</xdr:colOff>
      <xdr:row>10</xdr:row>
      <xdr:rowOff>134055</xdr:rowOff>
    </xdr:to>
    <xdr:sp macro="" textlink="">
      <xdr:nvSpPr>
        <xdr:cNvPr id="19" name="テキスト ボックス 18"/>
        <xdr:cNvSpPr txBox="1"/>
      </xdr:nvSpPr>
      <xdr:spPr>
        <a:xfrm>
          <a:off x="7148689" y="91723"/>
          <a:ext cx="3561643" cy="1659465"/>
        </a:xfrm>
        <a:prstGeom prst="rect">
          <a:avLst/>
        </a:prstGeom>
        <a:solidFill>
          <a:schemeClr val="accent6">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2400"/>
            <a:t>【</a:t>
          </a:r>
          <a:r>
            <a:rPr kumimoji="1" lang="ja-JP" altLang="en-US" sz="2400"/>
            <a:t>手順①</a:t>
          </a:r>
          <a:r>
            <a:rPr kumimoji="1" lang="en-US" altLang="ja-JP" sz="2400"/>
            <a:t>】</a:t>
          </a:r>
        </a:p>
        <a:p>
          <a:r>
            <a:rPr kumimoji="1" lang="ja-JP" altLang="ja-JP" sz="1600">
              <a:solidFill>
                <a:schemeClr val="dk1"/>
              </a:solidFill>
              <a:effectLst/>
              <a:latin typeface="+mn-lt"/>
              <a:ea typeface="+mn-ea"/>
              <a:cs typeface="+mn-cs"/>
            </a:rPr>
            <a:t>申請時の個票のとおり入力してください。</a:t>
          </a:r>
          <a:endParaRPr lang="ja-JP" altLang="ja-JP" sz="1600">
            <a:effectLst/>
          </a:endParaRPr>
        </a:p>
        <a:p>
          <a:r>
            <a:rPr kumimoji="1" lang="ja-JP" altLang="ja-JP" sz="1600">
              <a:solidFill>
                <a:schemeClr val="dk1"/>
              </a:solidFill>
              <a:effectLst/>
              <a:latin typeface="+mn-lt"/>
              <a:ea typeface="+mn-ea"/>
              <a:cs typeface="+mn-cs"/>
            </a:rPr>
            <a:t>（</a:t>
          </a:r>
          <a:r>
            <a:rPr kumimoji="1" lang="ja-JP" altLang="en-US" sz="1600">
              <a:solidFill>
                <a:schemeClr val="dk1"/>
              </a:solidFill>
              <a:effectLst/>
              <a:latin typeface="+mn-lt"/>
              <a:ea typeface="+mn-ea"/>
              <a:cs typeface="+mn-cs"/>
            </a:rPr>
            <a:t>申請書読み込みを行った</a:t>
          </a:r>
          <a:r>
            <a:rPr kumimoji="1" lang="ja-JP" altLang="ja-JP" sz="1600">
              <a:solidFill>
                <a:schemeClr val="dk1"/>
              </a:solidFill>
              <a:effectLst/>
              <a:latin typeface="+mn-lt"/>
              <a:ea typeface="+mn-ea"/>
              <a:cs typeface="+mn-cs"/>
            </a:rPr>
            <a:t>場合には</a:t>
          </a:r>
          <a:r>
            <a:rPr kumimoji="1" lang="ja-JP" altLang="en-US" sz="1600">
              <a:solidFill>
                <a:schemeClr val="dk1"/>
              </a:solidFill>
              <a:effectLst/>
              <a:latin typeface="+mn-lt"/>
              <a:ea typeface="+mn-ea"/>
              <a:cs typeface="+mn-cs"/>
            </a:rPr>
            <a:t>、</a:t>
          </a:r>
          <a:r>
            <a:rPr kumimoji="1" lang="ja-JP" altLang="ja-JP" sz="1600">
              <a:solidFill>
                <a:schemeClr val="dk1"/>
              </a:solidFill>
              <a:effectLst/>
              <a:latin typeface="+mn-lt"/>
              <a:ea typeface="+mn-ea"/>
              <a:cs typeface="+mn-cs"/>
            </a:rPr>
            <a:t>正しく内容が反映されているか確認を</a:t>
          </a:r>
          <a:r>
            <a:rPr kumimoji="1" lang="ja-JP" altLang="en-US" sz="1600">
              <a:solidFill>
                <a:schemeClr val="dk1"/>
              </a:solidFill>
              <a:effectLst/>
              <a:latin typeface="+mn-lt"/>
              <a:ea typeface="+mn-ea"/>
              <a:cs typeface="+mn-cs"/>
            </a:rPr>
            <a:t>お</a:t>
          </a:r>
          <a:r>
            <a:rPr kumimoji="1" lang="ja-JP" altLang="ja-JP" sz="1600">
              <a:solidFill>
                <a:schemeClr val="dk1"/>
              </a:solidFill>
              <a:effectLst/>
              <a:latin typeface="+mn-lt"/>
              <a:ea typeface="+mn-ea"/>
              <a:cs typeface="+mn-cs"/>
            </a:rPr>
            <a:t>願いします。）</a:t>
          </a:r>
          <a:endParaRPr lang="ja-JP" altLang="ja-JP" sz="1600">
            <a:effectLst/>
          </a:endParaRPr>
        </a:p>
      </xdr:txBody>
    </xdr:sp>
    <xdr:clientData/>
  </xdr:twoCellAnchor>
  <xdr:twoCellAnchor>
    <xdr:from>
      <xdr:col>40</xdr:col>
      <xdr:colOff>35278</xdr:colOff>
      <xdr:row>20</xdr:row>
      <xdr:rowOff>23954</xdr:rowOff>
    </xdr:from>
    <xdr:to>
      <xdr:col>49</xdr:col>
      <xdr:colOff>124198</xdr:colOff>
      <xdr:row>33</xdr:row>
      <xdr:rowOff>135465</xdr:rowOff>
    </xdr:to>
    <xdr:sp macro="" textlink="">
      <xdr:nvSpPr>
        <xdr:cNvPr id="21" name="テキスト ボックス 20"/>
        <xdr:cNvSpPr txBox="1"/>
      </xdr:nvSpPr>
      <xdr:spPr>
        <a:xfrm>
          <a:off x="7189611" y="3292087"/>
          <a:ext cx="3441720" cy="2643045"/>
        </a:xfrm>
        <a:prstGeom prst="rect">
          <a:avLst/>
        </a:prstGeom>
        <a:solidFill>
          <a:schemeClr val="accent6">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2400">
              <a:solidFill>
                <a:sysClr val="windowText" lastClr="000000"/>
              </a:solidFill>
            </a:rPr>
            <a:t>【</a:t>
          </a:r>
          <a:r>
            <a:rPr kumimoji="1" lang="ja-JP" altLang="en-US" sz="2400">
              <a:solidFill>
                <a:sysClr val="windowText" lastClr="000000"/>
              </a:solidFill>
            </a:rPr>
            <a:t>手順②</a:t>
          </a:r>
          <a:r>
            <a:rPr kumimoji="1" lang="en-US" altLang="ja-JP" sz="2400">
              <a:solidFill>
                <a:sysClr val="windowText" lastClr="000000"/>
              </a:solidFill>
            </a:rPr>
            <a:t>】</a:t>
          </a:r>
        </a:p>
        <a:p>
          <a:r>
            <a:rPr kumimoji="1" lang="ja-JP" altLang="en-US" sz="1600">
              <a:solidFill>
                <a:sysClr val="windowText" lastClr="000000"/>
              </a:solidFill>
            </a:rPr>
            <a:t>実際に活用した金額や用途・品目・数量等を入力してください。（申請書読み込みを行った場合には交付申請時の個票の内容が反映されますので、上書きで実績値へ修正してくださいた（）。）</a:t>
          </a:r>
        </a:p>
        <a:p>
          <a:r>
            <a:rPr kumimoji="1" lang="en-US" altLang="ja-JP" sz="1600">
              <a:solidFill>
                <a:sysClr val="windowText" lastClr="000000"/>
              </a:solidFill>
            </a:rPr>
            <a:t>※</a:t>
          </a:r>
          <a:r>
            <a:rPr kumimoji="1" lang="ja-JP" altLang="en-US" sz="1600">
              <a:solidFill>
                <a:sysClr val="windowText" lastClr="000000"/>
              </a:solidFill>
            </a:rPr>
            <a:t>青セル以外は入力できません。</a:t>
          </a:r>
        </a:p>
        <a:p>
          <a:endParaRPr kumimoji="1" lang="en-US" altLang="ja-JP" sz="1600">
            <a:solidFill>
              <a:sysClr val="windowText" lastClr="000000"/>
            </a:solidFill>
          </a:endParaRPr>
        </a:p>
        <a:p>
          <a:endParaRPr kumimoji="1" lang="en-US" altLang="ja-JP" sz="1100">
            <a:solidFill>
              <a:sysClr val="windowText" lastClr="000000"/>
            </a:solidFill>
          </a:endParaRPr>
        </a:p>
      </xdr:txBody>
    </xdr:sp>
    <xdr:clientData/>
  </xdr:twoCellAnchor>
  <xdr:twoCellAnchor>
    <xdr:from>
      <xdr:col>39</xdr:col>
      <xdr:colOff>52762</xdr:colOff>
      <xdr:row>19</xdr:row>
      <xdr:rowOff>60121</xdr:rowOff>
    </xdr:from>
    <xdr:to>
      <xdr:col>39</xdr:col>
      <xdr:colOff>348482</xdr:colOff>
      <xdr:row>69</xdr:row>
      <xdr:rowOff>84666</xdr:rowOff>
    </xdr:to>
    <xdr:sp macro="" textlink="">
      <xdr:nvSpPr>
        <xdr:cNvPr id="22" name="左中かっこ 21"/>
        <xdr:cNvSpPr/>
      </xdr:nvSpPr>
      <xdr:spPr>
        <a:xfrm rot="10800000">
          <a:off x="6275762" y="3206899"/>
          <a:ext cx="295720" cy="9281434"/>
        </a:xfrm>
        <a:prstGeom prst="leftBrace">
          <a:avLst>
            <a:gd name="adj1" fmla="val 8333"/>
            <a:gd name="adj2" fmla="val 94851"/>
          </a:avLst>
        </a:prstGeom>
        <a:noFill/>
        <a:ln w="762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39</xdr:col>
      <xdr:colOff>64050</xdr:colOff>
      <xdr:row>10</xdr:row>
      <xdr:rowOff>71410</xdr:rowOff>
    </xdr:from>
    <xdr:to>
      <xdr:col>39</xdr:col>
      <xdr:colOff>359832</xdr:colOff>
      <xdr:row>16</xdr:row>
      <xdr:rowOff>169334</xdr:rowOff>
    </xdr:to>
    <xdr:sp macro="" textlink="">
      <xdr:nvSpPr>
        <xdr:cNvPr id="10" name="左中かっこ 9"/>
        <xdr:cNvSpPr/>
      </xdr:nvSpPr>
      <xdr:spPr>
        <a:xfrm rot="10800000">
          <a:off x="6287050" y="1680077"/>
          <a:ext cx="295782" cy="1120979"/>
        </a:xfrm>
        <a:prstGeom prst="leftBrace">
          <a:avLst>
            <a:gd name="adj1" fmla="val 8333"/>
            <a:gd name="adj2" fmla="val 49533"/>
          </a:avLst>
        </a:prstGeom>
        <a:noFill/>
        <a:ln w="762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39</xdr:col>
      <xdr:colOff>366889</xdr:colOff>
      <xdr:row>11</xdr:row>
      <xdr:rowOff>77612</xdr:rowOff>
    </xdr:from>
    <xdr:to>
      <xdr:col>49</xdr:col>
      <xdr:colOff>27355</xdr:colOff>
      <xdr:row>16</xdr:row>
      <xdr:rowOff>0</xdr:rowOff>
    </xdr:to>
    <xdr:sp macro="" textlink="">
      <xdr:nvSpPr>
        <xdr:cNvPr id="11" name="テキスト ボックス 10"/>
        <xdr:cNvSpPr txBox="1"/>
      </xdr:nvSpPr>
      <xdr:spPr>
        <a:xfrm>
          <a:off x="6605765" y="1924404"/>
          <a:ext cx="3629216" cy="726722"/>
        </a:xfrm>
        <a:prstGeom prst="rect">
          <a:avLst/>
        </a:prstGeom>
        <a:solidFill>
          <a:schemeClr val="accent6">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3200" b="0" i="0"/>
            <a:t>入力不要です。</a:t>
          </a:r>
          <a:endParaRPr kumimoji="1" lang="en-US" altLang="ja-JP" sz="1600" b="0" i="0" u="sng"/>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21</xdr:col>
      <xdr:colOff>420688</xdr:colOff>
      <xdr:row>0</xdr:row>
      <xdr:rowOff>20412</xdr:rowOff>
    </xdr:from>
    <xdr:to>
      <xdr:col>32</xdr:col>
      <xdr:colOff>415018</xdr:colOff>
      <xdr:row>4</xdr:row>
      <xdr:rowOff>551090</xdr:rowOff>
    </xdr:to>
    <xdr:sp macro="" textlink="">
      <xdr:nvSpPr>
        <xdr:cNvPr id="2" name="テキスト ボックス 1"/>
        <xdr:cNvSpPr txBox="1"/>
      </xdr:nvSpPr>
      <xdr:spPr>
        <a:xfrm>
          <a:off x="14163902" y="20412"/>
          <a:ext cx="6661830" cy="1224642"/>
        </a:xfrm>
        <a:prstGeom prst="rect">
          <a:avLst/>
        </a:prstGeom>
        <a:solidFill>
          <a:schemeClr val="accent6">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2000"/>
            <a:t>【</a:t>
          </a:r>
          <a:r>
            <a:rPr kumimoji="1" lang="ja-JP" altLang="en-US" sz="2000"/>
            <a:t>手順③</a:t>
          </a:r>
          <a:r>
            <a:rPr kumimoji="1" lang="en-US" altLang="ja-JP" sz="2000"/>
            <a:t>】</a:t>
          </a:r>
        </a:p>
        <a:p>
          <a:r>
            <a:rPr kumimoji="1" lang="ja-JP" altLang="en-US" sz="1600"/>
            <a:t>「支払い実績」欄を入力してください。（「確認事項」欄については、必要に応じて修正してください。）</a:t>
          </a:r>
          <a:endParaRPr kumimoji="1" lang="en-US" altLang="ja-JP" sz="1600"/>
        </a:p>
        <a:p>
          <a:r>
            <a:rPr kumimoji="1" lang="en-US" altLang="ja-JP" sz="1600"/>
            <a:t>※</a:t>
          </a:r>
          <a:r>
            <a:rPr kumimoji="1" lang="ja-JP" altLang="en-US" sz="1600"/>
            <a:t>その他の項目は、実績報告作成ツールで読み込まれます。</a:t>
          </a:r>
          <a:endParaRPr lang="en-US" altLang="ja-JP" sz="1600"/>
        </a:p>
      </xdr:txBody>
    </xdr:sp>
    <xdr:clientData/>
  </xdr:twoCellAnchor>
  <xdr:twoCellAnchor>
    <xdr:from>
      <xdr:col>19</xdr:col>
      <xdr:colOff>71438</xdr:colOff>
      <xdr:row>1</xdr:row>
      <xdr:rowOff>7938</xdr:rowOff>
    </xdr:from>
    <xdr:to>
      <xdr:col>20</xdr:col>
      <xdr:colOff>484188</xdr:colOff>
      <xdr:row>2</xdr:row>
      <xdr:rowOff>119064</xdr:rowOff>
    </xdr:to>
    <xdr:sp macro="" textlink="">
      <xdr:nvSpPr>
        <xdr:cNvPr id="3" name="左中かっこ 2"/>
        <xdr:cNvSpPr/>
      </xdr:nvSpPr>
      <xdr:spPr>
        <a:xfrm rot="5400000" flipV="1">
          <a:off x="12636501" y="-349249"/>
          <a:ext cx="261938" cy="1309687"/>
        </a:xfrm>
        <a:prstGeom prst="leftBrace">
          <a:avLst/>
        </a:prstGeom>
        <a:noFill/>
        <a:ln w="5715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19</xdr:col>
      <xdr:colOff>702472</xdr:colOff>
      <xdr:row>1</xdr:row>
      <xdr:rowOff>-1</xdr:rowOff>
    </xdr:from>
    <xdr:to>
      <xdr:col>21</xdr:col>
      <xdr:colOff>442232</xdr:colOff>
      <xdr:row>4</xdr:row>
      <xdr:rowOff>476250</xdr:rowOff>
    </xdr:to>
    <xdr:cxnSp macro="">
      <xdr:nvCxnSpPr>
        <xdr:cNvPr id="5" name="カギ線コネクタ 4"/>
        <xdr:cNvCxnSpPr/>
      </xdr:nvCxnSpPr>
      <xdr:spPr>
        <a:xfrm>
          <a:off x="12996526" y="163285"/>
          <a:ext cx="1188920" cy="1006929"/>
        </a:xfrm>
        <a:prstGeom prst="bentConnector3">
          <a:avLst>
            <a:gd name="adj1" fmla="val 80901"/>
          </a:avLst>
        </a:prstGeom>
        <a:ln w="57150">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15</xdr:col>
      <xdr:colOff>90715</xdr:colOff>
      <xdr:row>1</xdr:row>
      <xdr:rowOff>9071</xdr:rowOff>
    </xdr:from>
    <xdr:to>
      <xdr:col>18</xdr:col>
      <xdr:colOff>403680</xdr:colOff>
      <xdr:row>2</xdr:row>
      <xdr:rowOff>117928</xdr:rowOff>
    </xdr:to>
    <xdr:sp macro="" textlink="">
      <xdr:nvSpPr>
        <xdr:cNvPr id="18" name="左中かっこ 17"/>
        <xdr:cNvSpPr/>
      </xdr:nvSpPr>
      <xdr:spPr>
        <a:xfrm rot="5400000" flipV="1">
          <a:off x="10851697" y="-655411"/>
          <a:ext cx="263071" cy="1918608"/>
        </a:xfrm>
        <a:prstGeom prst="leftBrace">
          <a:avLst/>
        </a:prstGeom>
        <a:noFill/>
        <a:ln w="38100">
          <a:solidFill>
            <a:schemeClr val="tx1"/>
          </a:solidFill>
          <a:prstDash val="sysDash"/>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87086</xdr:colOff>
      <xdr:row>34</xdr:row>
      <xdr:rowOff>118836</xdr:rowOff>
    </xdr:from>
    <xdr:to>
      <xdr:col>34</xdr:col>
      <xdr:colOff>1120253</xdr:colOff>
      <xdr:row>44</xdr:row>
      <xdr:rowOff>94342</xdr:rowOff>
    </xdr:to>
    <xdr:grpSp>
      <xdr:nvGrpSpPr>
        <xdr:cNvPr id="2" name="グループ化 1"/>
        <xdr:cNvGrpSpPr/>
      </xdr:nvGrpSpPr>
      <xdr:grpSpPr>
        <a:xfrm>
          <a:off x="364177" y="9498363"/>
          <a:ext cx="43857567" cy="2746415"/>
          <a:chOff x="330654" y="58194121"/>
          <a:chExt cx="39764538" cy="2805792"/>
        </a:xfrm>
      </xdr:grpSpPr>
      <xdr:sp macro="" textlink="">
        <xdr:nvSpPr>
          <xdr:cNvPr id="3" name="テキスト ボックス 2"/>
          <xdr:cNvSpPr txBox="1"/>
        </xdr:nvSpPr>
        <xdr:spPr>
          <a:xfrm>
            <a:off x="1140279" y="58639528"/>
            <a:ext cx="15033171" cy="2360385"/>
          </a:xfrm>
          <a:prstGeom prst="rect">
            <a:avLst/>
          </a:prstGeom>
          <a:solidFill>
            <a:schemeClr val="accent6">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4000">
                <a:solidFill>
                  <a:schemeClr val="dk1"/>
                </a:solidFill>
                <a:effectLst/>
                <a:latin typeface="+mn-lt"/>
                <a:ea typeface="+mn-ea"/>
                <a:cs typeface="+mn-cs"/>
              </a:rPr>
              <a:t>【</a:t>
            </a:r>
            <a:r>
              <a:rPr kumimoji="1" lang="ja-JP" altLang="en-US" sz="4000">
                <a:solidFill>
                  <a:schemeClr val="dk1"/>
                </a:solidFill>
                <a:effectLst/>
                <a:latin typeface="+mn-lt"/>
                <a:ea typeface="+mn-ea"/>
                <a:cs typeface="+mn-cs"/>
              </a:rPr>
              <a:t>手順④</a:t>
            </a:r>
            <a:r>
              <a:rPr kumimoji="1" lang="en-US" altLang="ja-JP" sz="4000">
                <a:solidFill>
                  <a:schemeClr val="dk1"/>
                </a:solidFill>
                <a:effectLst/>
                <a:latin typeface="+mn-lt"/>
                <a:ea typeface="+mn-ea"/>
                <a:cs typeface="+mn-cs"/>
              </a:rPr>
              <a:t>】</a:t>
            </a:r>
            <a:endParaRPr lang="ja-JP" altLang="ja-JP" sz="4000">
              <a:effectLst/>
            </a:endParaRPr>
          </a:p>
          <a:p>
            <a:r>
              <a:rPr kumimoji="1" lang="ja-JP" altLang="en-US" sz="2800"/>
              <a:t>実績報告作成ツールで自動的に入力されます。</a:t>
            </a:r>
            <a:endParaRPr kumimoji="1" lang="en-US" altLang="ja-JP" sz="2800"/>
          </a:p>
          <a:p>
            <a:r>
              <a:rPr kumimoji="1" lang="ja-JP" altLang="en-US" sz="2800"/>
              <a:t>交付決定通知を参照し、修正箇所がある場合は手入力で修正してください。</a:t>
            </a:r>
            <a:endParaRPr kumimoji="1" lang="en-US" altLang="ja-JP" sz="2800"/>
          </a:p>
        </xdr:txBody>
      </xdr:sp>
      <xdr:sp macro="" textlink="">
        <xdr:nvSpPr>
          <xdr:cNvPr id="5" name="テキスト ボックス 4"/>
          <xdr:cNvSpPr txBox="1"/>
        </xdr:nvSpPr>
        <xdr:spPr>
          <a:xfrm>
            <a:off x="18494375" y="58607779"/>
            <a:ext cx="9099550" cy="2344510"/>
          </a:xfrm>
          <a:prstGeom prst="rect">
            <a:avLst/>
          </a:prstGeom>
          <a:solidFill>
            <a:schemeClr val="accent6">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4000" b="0" i="0"/>
              <a:t>入力不要です。</a:t>
            </a:r>
            <a:endParaRPr kumimoji="1" lang="en-US" altLang="ja-JP" sz="4000" b="0" i="0"/>
          </a:p>
          <a:p>
            <a:r>
              <a:rPr kumimoji="1" lang="ja-JP" altLang="en-US" sz="2800" b="0" i="0"/>
              <a:t>個票の内容が反映されるため、</a:t>
            </a:r>
            <a:r>
              <a:rPr kumimoji="1" lang="ja-JP" altLang="en-US" sz="2800" b="0" i="0" u="sng"/>
              <a:t>修正する場合は個票を修正してください。</a:t>
            </a:r>
            <a:endParaRPr kumimoji="1" lang="en-US" altLang="ja-JP" sz="2400" b="0" i="0" u="sng"/>
          </a:p>
        </xdr:txBody>
      </xdr:sp>
      <xdr:sp macro="" textlink="">
        <xdr:nvSpPr>
          <xdr:cNvPr id="6" name="テキスト ボックス 5"/>
          <xdr:cNvSpPr txBox="1"/>
        </xdr:nvSpPr>
        <xdr:spPr>
          <a:xfrm>
            <a:off x="32295041" y="58581319"/>
            <a:ext cx="4721225" cy="2402719"/>
          </a:xfrm>
          <a:prstGeom prst="rect">
            <a:avLst/>
          </a:prstGeom>
          <a:solidFill>
            <a:schemeClr val="accent6">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4000" b="0" i="0"/>
              <a:t>入力不要です。</a:t>
            </a:r>
            <a:endParaRPr kumimoji="1" lang="en-US" altLang="ja-JP" sz="4000" b="0" i="0"/>
          </a:p>
          <a:p>
            <a:r>
              <a:rPr kumimoji="1" lang="ja-JP" altLang="en-US" sz="2800" b="0" i="0"/>
              <a:t>自動計算されます。</a:t>
            </a:r>
            <a:endParaRPr kumimoji="1" lang="en-US" altLang="ja-JP" sz="2400" b="0" i="0"/>
          </a:p>
        </xdr:txBody>
      </xdr:sp>
      <xdr:sp macro="" textlink="">
        <xdr:nvSpPr>
          <xdr:cNvPr id="7" name="左中かっこ 6"/>
          <xdr:cNvSpPr/>
        </xdr:nvSpPr>
        <xdr:spPr>
          <a:xfrm rot="16200000">
            <a:off x="34344586" y="52797060"/>
            <a:ext cx="327095" cy="11174117"/>
          </a:xfrm>
          <a:prstGeom prst="leftBrace">
            <a:avLst/>
          </a:prstGeom>
          <a:noFill/>
          <a:ln w="762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sp macro="" textlink="">
        <xdr:nvSpPr>
          <xdr:cNvPr id="8" name="左中かっこ 7"/>
          <xdr:cNvSpPr/>
        </xdr:nvSpPr>
        <xdr:spPr>
          <a:xfrm rot="16200000">
            <a:off x="22630196" y="52842274"/>
            <a:ext cx="322257" cy="11174117"/>
          </a:xfrm>
          <a:prstGeom prst="leftBrace">
            <a:avLst/>
          </a:prstGeom>
          <a:noFill/>
          <a:ln w="762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sp macro="" textlink="">
        <xdr:nvSpPr>
          <xdr:cNvPr id="9" name="左中かっこ 8"/>
          <xdr:cNvSpPr/>
        </xdr:nvSpPr>
        <xdr:spPr>
          <a:xfrm rot="16200000">
            <a:off x="8347722" y="50177053"/>
            <a:ext cx="349704" cy="16383839"/>
          </a:xfrm>
          <a:prstGeom prst="leftBrace">
            <a:avLst/>
          </a:prstGeom>
          <a:noFill/>
          <a:ln w="762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35</xdr:col>
      <xdr:colOff>45721</xdr:colOff>
      <xdr:row>6</xdr:row>
      <xdr:rowOff>360680</xdr:rowOff>
    </xdr:from>
    <xdr:to>
      <xdr:col>65</xdr:col>
      <xdr:colOff>0</xdr:colOff>
      <xdr:row>10</xdr:row>
      <xdr:rowOff>274320</xdr:rowOff>
    </xdr:to>
    <xdr:sp macro="" textlink="">
      <xdr:nvSpPr>
        <xdr:cNvPr id="2" name="テキスト ボックス 1"/>
        <xdr:cNvSpPr txBox="1"/>
      </xdr:nvSpPr>
      <xdr:spPr>
        <a:xfrm>
          <a:off x="5402581" y="3355340"/>
          <a:ext cx="4297679" cy="1727200"/>
        </a:xfrm>
        <a:prstGeom prst="rect">
          <a:avLst/>
        </a:prstGeom>
        <a:solidFill>
          <a:schemeClr val="accent6">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kumimoji="1" lang="en-US" altLang="ja-JP" sz="2000" b="0" i="0"/>
        </a:p>
        <a:p>
          <a:r>
            <a:rPr kumimoji="1" lang="en-US" altLang="ja-JP" sz="2000" b="0" i="0"/>
            <a:t>※</a:t>
          </a:r>
          <a:r>
            <a:rPr kumimoji="1" lang="ja-JP" altLang="en-US" sz="2000" b="0" i="0"/>
            <a:t>日付は空欄のままにしてください。</a:t>
          </a:r>
          <a:endParaRPr kumimoji="1" lang="en-US" altLang="ja-JP" sz="2000" b="0" i="0"/>
        </a:p>
        <a:p>
          <a:r>
            <a:rPr kumimoji="1" lang="en-US" altLang="ja-JP" sz="2000" b="0" i="0"/>
            <a:t>※</a:t>
          </a:r>
          <a:r>
            <a:rPr kumimoji="1" lang="ja-JP" altLang="en-US" sz="2000" b="0" i="0"/>
            <a:t>金額欄は「計算シート」の内容が反映されるため、</a:t>
          </a:r>
          <a:r>
            <a:rPr kumimoji="1" lang="ja-JP" altLang="en-US" sz="2000" b="0" i="0" u="sng"/>
            <a:t>入力不要です。</a:t>
          </a:r>
          <a:endParaRPr kumimoji="1" lang="en-US" altLang="ja-JP" sz="1800" b="0" i="0" u="sng"/>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34</xdr:col>
      <xdr:colOff>149437</xdr:colOff>
      <xdr:row>2</xdr:row>
      <xdr:rowOff>179917</xdr:rowOff>
    </xdr:from>
    <xdr:to>
      <xdr:col>65</xdr:col>
      <xdr:colOff>129540</xdr:colOff>
      <xdr:row>5</xdr:row>
      <xdr:rowOff>335280</xdr:rowOff>
    </xdr:to>
    <xdr:sp macro="" textlink="">
      <xdr:nvSpPr>
        <xdr:cNvPr id="2" name="テキスト ボックス 1"/>
        <xdr:cNvSpPr txBox="1"/>
      </xdr:nvSpPr>
      <xdr:spPr>
        <a:xfrm>
          <a:off x="5450100" y="975255"/>
          <a:ext cx="4704503" cy="1788900"/>
        </a:xfrm>
        <a:prstGeom prst="rect">
          <a:avLst/>
        </a:prstGeom>
        <a:solidFill>
          <a:schemeClr val="accent6">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800" b="0" i="0" u="none"/>
            <a:t>慰労金の返還が必要な場合は、こちらに返還額が表示されます。</a:t>
          </a:r>
          <a:endParaRPr kumimoji="1" lang="en-US" altLang="ja-JP" sz="1800" b="0" i="0" u="none"/>
        </a:p>
        <a:p>
          <a:r>
            <a:rPr kumimoji="1" lang="en-US" altLang="ja-JP" sz="1800" b="0" i="0" u="sng"/>
            <a:t>※</a:t>
          </a:r>
          <a:r>
            <a:rPr kumimoji="1" lang="ja-JP" altLang="en-US" sz="1800" b="0" i="0" u="sng"/>
            <a:t>入力は不要です。</a:t>
          </a:r>
          <a:endParaRPr kumimoji="1" lang="en-US" altLang="ja-JP" sz="1800" b="0" i="0" u="sng"/>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8" Type="http://schemas.openxmlformats.org/officeDocument/2006/relationships/comments" Target="../comments2.xml"/><Relationship Id="rId3" Type="http://schemas.openxmlformats.org/officeDocument/2006/relationships/vmlDrawing" Target="../drawings/vmlDrawing2.vml"/><Relationship Id="rId7" Type="http://schemas.openxmlformats.org/officeDocument/2006/relationships/ctrlProp" Target="../ctrlProps/ctrlProp4.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3.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D5"/>
  <sheetViews>
    <sheetView tabSelected="1" workbookViewId="0">
      <selection activeCell="C6" sqref="C6"/>
    </sheetView>
  </sheetViews>
  <sheetFormatPr defaultRowHeight="13.2"/>
  <cols>
    <col min="1" max="1" width="14.44140625" customWidth="1"/>
    <col min="2" max="3" width="13.21875" customWidth="1"/>
    <col min="4" max="4" width="44.44140625" customWidth="1"/>
  </cols>
  <sheetData>
    <row r="1" spans="1:4">
      <c r="A1" s="54"/>
      <c r="B1" s="54"/>
      <c r="C1" s="54"/>
    </row>
    <row r="3" spans="1:4">
      <c r="C3" s="55"/>
      <c r="D3" s="55"/>
    </row>
    <row r="4" spans="1:4">
      <c r="C4" t="s">
        <v>290</v>
      </c>
      <c r="D4" s="56"/>
    </row>
    <row r="5" spans="1:4">
      <c r="C5" s="57" t="s">
        <v>291</v>
      </c>
      <c r="D5" s="58" t="s">
        <v>292</v>
      </c>
    </row>
  </sheetData>
  <phoneticPr fontId="3"/>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J228"/>
  <sheetViews>
    <sheetView view="pageBreakPreview" zoomScaleNormal="100" zoomScaleSheetLayoutView="100" workbookViewId="0"/>
  </sheetViews>
  <sheetFormatPr defaultColWidth="8.88671875" defaultRowHeight="13.2"/>
  <cols>
    <col min="1" max="16384" width="8.88671875" style="59"/>
  </cols>
  <sheetData>
    <row r="1" spans="1:10" s="60" customFormat="1" ht="14.4">
      <c r="A1" s="69"/>
    </row>
    <row r="3" spans="1:10" s="60" customFormat="1">
      <c r="A3" s="61"/>
      <c r="B3" s="61"/>
      <c r="C3" s="61"/>
      <c r="D3" s="61"/>
      <c r="E3" s="61"/>
      <c r="F3" s="61"/>
      <c r="G3" s="61"/>
      <c r="H3" s="61"/>
      <c r="I3" s="61"/>
      <c r="J3" s="61"/>
    </row>
    <row r="9" spans="1:10">
      <c r="I9" s="327"/>
      <c r="J9" s="327"/>
    </row>
    <row r="10" spans="1:10">
      <c r="I10" s="327"/>
      <c r="J10" s="327"/>
    </row>
    <row r="19" spans="1:10" s="60" customFormat="1">
      <c r="A19" s="61"/>
      <c r="B19" s="61"/>
      <c r="C19" s="61"/>
      <c r="D19" s="61"/>
      <c r="E19" s="61"/>
      <c r="F19" s="61"/>
      <c r="G19" s="61"/>
      <c r="H19" s="61"/>
      <c r="I19" s="61"/>
      <c r="J19" s="61"/>
    </row>
    <row r="20" spans="1:10">
      <c r="A20" s="68"/>
    </row>
    <row r="21" spans="1:10">
      <c r="A21" s="68"/>
    </row>
    <row r="30" spans="1:10" s="60" customFormat="1">
      <c r="A30" s="61"/>
      <c r="B30" s="61"/>
      <c r="C30" s="61"/>
      <c r="D30" s="61"/>
      <c r="E30" s="61"/>
      <c r="F30" s="61"/>
      <c r="G30" s="61"/>
      <c r="H30" s="61"/>
      <c r="I30" s="61"/>
      <c r="J30" s="61"/>
    </row>
    <row r="63" spans="1:10" s="60" customFormat="1">
      <c r="A63" s="61"/>
      <c r="B63" s="61"/>
      <c r="C63" s="61"/>
      <c r="D63" s="61"/>
      <c r="E63" s="61"/>
      <c r="F63" s="61"/>
      <c r="G63" s="61"/>
      <c r="H63" s="61"/>
      <c r="I63" s="61"/>
      <c r="J63" s="61"/>
    </row>
    <row r="64" spans="1:10" s="64" customFormat="1"/>
    <row r="65" spans="1:10" s="64" customFormat="1">
      <c r="A65" s="67"/>
    </row>
    <row r="68" spans="1:10">
      <c r="G68" s="65"/>
    </row>
    <row r="69" spans="1:10">
      <c r="G69" s="65"/>
      <c r="H69" s="65"/>
      <c r="I69" s="65"/>
      <c r="J69" s="65"/>
    </row>
    <row r="70" spans="1:10">
      <c r="G70" s="65"/>
      <c r="H70" s="65"/>
      <c r="I70" s="65"/>
      <c r="J70" s="65"/>
    </row>
    <row r="71" spans="1:10">
      <c r="H71" s="65"/>
      <c r="I71" s="65"/>
      <c r="J71" s="65"/>
    </row>
    <row r="73" spans="1:10">
      <c r="G73" s="66"/>
      <c r="H73" s="66"/>
    </row>
    <row r="74" spans="1:10">
      <c r="G74" s="66"/>
      <c r="H74" s="66"/>
    </row>
    <row r="87" spans="1:10">
      <c r="G87" s="65"/>
    </row>
    <row r="88" spans="1:10">
      <c r="G88" s="65"/>
    </row>
    <row r="89" spans="1:10">
      <c r="G89" s="65"/>
    </row>
    <row r="96" spans="1:10" s="60" customFormat="1">
      <c r="A96" s="61"/>
      <c r="B96" s="61"/>
      <c r="C96" s="61"/>
      <c r="D96" s="61"/>
      <c r="E96" s="61"/>
      <c r="F96" s="61"/>
      <c r="G96" s="61"/>
      <c r="H96" s="61"/>
      <c r="I96" s="61"/>
      <c r="J96" s="61"/>
    </row>
    <row r="112" spans="1:5">
      <c r="A112" s="326"/>
      <c r="B112" s="326"/>
      <c r="C112" s="326"/>
      <c r="D112" s="326"/>
      <c r="E112" s="326"/>
    </row>
    <row r="113" spans="1:10">
      <c r="A113" s="326"/>
      <c r="B113" s="326"/>
      <c r="C113" s="326"/>
      <c r="D113" s="326"/>
      <c r="E113" s="326"/>
    </row>
    <row r="114" spans="1:10">
      <c r="A114" s="326"/>
      <c r="B114" s="326"/>
      <c r="C114" s="326"/>
      <c r="D114" s="326"/>
      <c r="E114" s="326"/>
    </row>
    <row r="125" spans="1:10" s="60" customFormat="1">
      <c r="A125" s="61"/>
      <c r="B125" s="61"/>
      <c r="C125" s="61"/>
      <c r="D125" s="61"/>
      <c r="E125" s="61"/>
      <c r="F125" s="61"/>
      <c r="G125" s="61"/>
      <c r="H125" s="61"/>
      <c r="I125" s="61"/>
      <c r="J125" s="61"/>
    </row>
    <row r="126" spans="1:10" s="64" customFormat="1"/>
    <row r="127" spans="1:10" s="64" customFormat="1">
      <c r="C127" s="59"/>
      <c r="D127" s="59"/>
      <c r="E127" s="59"/>
      <c r="F127" s="59"/>
    </row>
    <row r="128" spans="1:10" s="64" customFormat="1">
      <c r="C128" s="59"/>
      <c r="D128" s="59"/>
      <c r="E128" s="59"/>
      <c r="F128" s="59"/>
    </row>
    <row r="129" spans="3:6" s="64" customFormat="1">
      <c r="C129" s="59"/>
      <c r="D129" s="63"/>
      <c r="E129" s="59"/>
      <c r="F129" s="59"/>
    </row>
    <row r="130" spans="3:6" s="64" customFormat="1">
      <c r="C130" s="62"/>
      <c r="D130" s="63"/>
      <c r="E130" s="62"/>
      <c r="F130" s="62"/>
    </row>
    <row r="165" spans="3:10">
      <c r="D165" s="63"/>
    </row>
    <row r="166" spans="3:10" ht="12.9" customHeight="1">
      <c r="C166" s="62"/>
      <c r="D166" s="63"/>
      <c r="E166" s="62"/>
      <c r="F166" s="62"/>
      <c r="G166" s="62"/>
      <c r="H166" s="62"/>
      <c r="I166" s="62"/>
      <c r="J166" s="62"/>
    </row>
    <row r="167" spans="3:10" ht="12.9" customHeight="1">
      <c r="C167" s="62"/>
      <c r="D167" s="63"/>
      <c r="E167" s="62"/>
      <c r="F167" s="62"/>
      <c r="G167" s="62"/>
      <c r="H167" s="62"/>
      <c r="I167" s="62"/>
      <c r="J167" s="62"/>
    </row>
    <row r="168" spans="3:10" ht="12.9" customHeight="1">
      <c r="C168" s="62"/>
      <c r="D168" s="63"/>
      <c r="E168" s="62"/>
      <c r="F168" s="62"/>
      <c r="G168" s="62"/>
      <c r="H168" s="62"/>
      <c r="I168" s="62"/>
      <c r="J168" s="62"/>
    </row>
    <row r="169" spans="3:10" ht="12.9" customHeight="1">
      <c r="C169" s="62"/>
      <c r="D169" s="63"/>
      <c r="E169" s="62"/>
      <c r="F169" s="62"/>
      <c r="G169" s="62"/>
      <c r="H169" s="62"/>
      <c r="I169" s="62"/>
      <c r="J169" s="62"/>
    </row>
    <row r="170" spans="3:10" ht="12.9" customHeight="1">
      <c r="C170" s="62"/>
      <c r="D170" s="63"/>
      <c r="E170" s="62"/>
      <c r="F170" s="62"/>
      <c r="G170" s="62"/>
      <c r="H170" s="62"/>
      <c r="I170" s="62"/>
      <c r="J170" s="62"/>
    </row>
    <row r="171" spans="3:10" ht="12.9" customHeight="1">
      <c r="C171" s="62"/>
      <c r="D171" s="63"/>
      <c r="E171" s="62"/>
      <c r="F171" s="62"/>
      <c r="G171" s="62"/>
      <c r="H171" s="62"/>
      <c r="I171" s="62"/>
      <c r="J171" s="62"/>
    </row>
    <row r="172" spans="3:10" ht="12.9" customHeight="1">
      <c r="C172" s="62"/>
      <c r="D172" s="63"/>
      <c r="E172" s="62"/>
      <c r="F172" s="62"/>
      <c r="G172" s="62"/>
      <c r="H172" s="62"/>
      <c r="I172" s="62"/>
      <c r="J172" s="62"/>
    </row>
    <row r="173" spans="3:10" ht="12.9" customHeight="1">
      <c r="C173" s="62"/>
      <c r="D173" s="63"/>
      <c r="E173" s="62"/>
      <c r="F173" s="62"/>
      <c r="G173" s="62"/>
      <c r="H173" s="62"/>
      <c r="I173" s="62"/>
      <c r="J173" s="62"/>
    </row>
    <row r="174" spans="3:10" ht="12.9" customHeight="1">
      <c r="C174" s="62"/>
      <c r="D174" s="63"/>
      <c r="E174" s="62"/>
      <c r="F174" s="62"/>
      <c r="G174" s="62"/>
      <c r="H174" s="62"/>
      <c r="I174" s="62"/>
      <c r="J174" s="62"/>
    </row>
    <row r="175" spans="3:10" ht="12.9" customHeight="1">
      <c r="C175" s="62"/>
      <c r="D175" s="63"/>
      <c r="E175" s="62"/>
      <c r="F175" s="62"/>
      <c r="G175" s="62"/>
      <c r="H175" s="62"/>
      <c r="I175" s="62"/>
      <c r="J175" s="62"/>
    </row>
    <row r="176" spans="3:10" ht="12.9" customHeight="1">
      <c r="C176" s="62"/>
      <c r="D176" s="63"/>
      <c r="E176" s="62"/>
      <c r="F176" s="62"/>
      <c r="G176" s="62"/>
      <c r="H176" s="62"/>
      <c r="I176" s="62"/>
      <c r="J176" s="62"/>
    </row>
    <row r="177" spans="1:10" ht="12.9" customHeight="1">
      <c r="C177" s="62"/>
      <c r="D177" s="63"/>
      <c r="E177" s="62"/>
      <c r="F177" s="62"/>
      <c r="G177" s="62"/>
      <c r="H177" s="62"/>
      <c r="I177" s="62"/>
      <c r="J177" s="62"/>
    </row>
    <row r="178" spans="1:10" ht="12.9" customHeight="1">
      <c r="C178" s="62"/>
      <c r="D178" s="63"/>
      <c r="E178" s="62"/>
      <c r="F178" s="62"/>
      <c r="G178" s="62"/>
      <c r="H178" s="62"/>
      <c r="I178" s="62"/>
      <c r="J178" s="62"/>
    </row>
    <row r="179" spans="1:10" ht="12.9" customHeight="1">
      <c r="C179" s="62"/>
      <c r="D179" s="63"/>
      <c r="E179" s="62"/>
      <c r="F179" s="62"/>
      <c r="G179" s="62"/>
      <c r="H179" s="62"/>
      <c r="I179" s="62"/>
      <c r="J179" s="62"/>
    </row>
    <row r="180" spans="1:10" ht="12.9" customHeight="1">
      <c r="C180" s="62"/>
      <c r="D180" s="63"/>
      <c r="E180" s="62"/>
      <c r="F180" s="62"/>
      <c r="G180" s="62"/>
      <c r="H180" s="62"/>
      <c r="I180" s="62"/>
      <c r="J180" s="62"/>
    </row>
    <row r="183" spans="1:10">
      <c r="D183" s="63"/>
    </row>
    <row r="184" spans="1:10" ht="12.9" customHeight="1">
      <c r="C184" s="62"/>
      <c r="D184" s="63"/>
      <c r="E184" s="62"/>
      <c r="F184" s="62"/>
      <c r="G184" s="62"/>
      <c r="H184" s="62"/>
      <c r="I184" s="62"/>
      <c r="J184" s="62"/>
    </row>
    <row r="185" spans="1:10" ht="12.9" customHeight="1">
      <c r="C185" s="62"/>
      <c r="D185" s="63"/>
      <c r="E185" s="62"/>
      <c r="F185" s="62"/>
      <c r="G185" s="62"/>
      <c r="H185" s="62"/>
      <c r="I185" s="62"/>
      <c r="J185" s="62"/>
    </row>
    <row r="186" spans="1:10" ht="12.9" customHeight="1">
      <c r="C186" s="62"/>
      <c r="D186" s="63"/>
      <c r="E186" s="62"/>
      <c r="F186" s="62"/>
      <c r="G186" s="62"/>
      <c r="H186" s="62"/>
      <c r="I186" s="62"/>
      <c r="J186" s="62"/>
    </row>
    <row r="187" spans="1:10" s="60" customFormat="1">
      <c r="A187" s="61"/>
      <c r="B187" s="61"/>
      <c r="C187" s="61"/>
      <c r="D187" s="61"/>
      <c r="E187" s="61"/>
      <c r="F187" s="61"/>
      <c r="G187" s="61"/>
      <c r="H187" s="61"/>
      <c r="I187" s="61"/>
      <c r="J187" s="61"/>
    </row>
    <row r="228" spans="1:10" s="60" customFormat="1">
      <c r="A228" s="61"/>
      <c r="B228" s="61"/>
      <c r="C228" s="61"/>
      <c r="D228" s="61"/>
      <c r="E228" s="61"/>
      <c r="F228" s="61"/>
      <c r="G228" s="61"/>
      <c r="H228" s="61"/>
      <c r="I228" s="61"/>
      <c r="J228" s="61"/>
    </row>
  </sheetData>
  <mergeCells count="3">
    <mergeCell ref="A112:E114"/>
    <mergeCell ref="I9:J9"/>
    <mergeCell ref="I10:J10"/>
  </mergeCells>
  <phoneticPr fontId="3"/>
  <pageMargins left="0.7" right="0.7" top="0.75" bottom="0.75" header="0.3" footer="0.3"/>
  <pageSetup paperSize="9" scale="9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BE51"/>
  <sheetViews>
    <sheetView showGridLines="0" showZeros="0" view="pageBreakPreview" zoomScaleNormal="120" zoomScaleSheetLayoutView="100" workbookViewId="0">
      <selection activeCell="AD3" sqref="AD3:AE3"/>
    </sheetView>
  </sheetViews>
  <sheetFormatPr defaultColWidth="2.109375" defaultRowHeight="12"/>
  <cols>
    <col min="1" max="1" width="2.44140625" style="132" customWidth="1"/>
    <col min="2" max="4" width="2.109375" style="132"/>
    <col min="5" max="5" width="3.109375" style="132" customWidth="1"/>
    <col min="6" max="6" width="2.44140625" style="132" customWidth="1"/>
    <col min="7" max="7" width="2.88671875" style="132" customWidth="1"/>
    <col min="8" max="38" width="2.109375" style="132"/>
    <col min="39" max="39" width="6.88671875" style="132" customWidth="1"/>
    <col min="40" max="40" width="2.109375" style="132"/>
    <col min="41" max="41" width="7.6640625" style="132" bestFit="1" customWidth="1"/>
    <col min="42" max="16384" width="2.109375" style="132"/>
  </cols>
  <sheetData>
    <row r="1" spans="1:57" ht="13.2">
      <c r="A1" s="129" t="s">
        <v>222</v>
      </c>
      <c r="B1" s="130"/>
      <c r="C1" s="130"/>
      <c r="D1" s="130"/>
      <c r="E1" s="130"/>
      <c r="F1" s="130"/>
      <c r="G1" s="130"/>
      <c r="H1" s="130"/>
      <c r="I1" s="130"/>
      <c r="J1" s="130"/>
      <c r="K1" s="130"/>
      <c r="L1" s="130"/>
      <c r="M1" s="130"/>
      <c r="N1" s="130"/>
      <c r="O1" s="130"/>
      <c r="P1" s="130"/>
      <c r="Q1" s="130"/>
      <c r="R1" s="130"/>
      <c r="S1" s="130"/>
      <c r="T1" s="130"/>
      <c r="U1" s="130"/>
      <c r="V1" s="130"/>
      <c r="W1" s="130"/>
      <c r="X1" s="130"/>
      <c r="Y1" s="130"/>
      <c r="Z1" s="130"/>
      <c r="AA1" s="130"/>
      <c r="AB1" s="130"/>
      <c r="AC1" s="130"/>
      <c r="AD1" s="130"/>
      <c r="AE1" s="130"/>
      <c r="AF1" s="130"/>
      <c r="AG1" s="130"/>
      <c r="AH1" s="130"/>
      <c r="AI1" s="130"/>
      <c r="AJ1" s="130"/>
      <c r="AK1" s="130"/>
      <c r="AL1" s="130"/>
      <c r="AM1" s="131"/>
    </row>
    <row r="2" spans="1:57" ht="22.5" customHeight="1">
      <c r="A2" s="133"/>
      <c r="B2" s="133"/>
      <c r="C2" s="133"/>
      <c r="D2" s="133"/>
      <c r="E2" s="133"/>
      <c r="F2" s="133"/>
      <c r="G2" s="133"/>
      <c r="H2" s="133"/>
      <c r="I2" s="133"/>
      <c r="J2" s="133"/>
      <c r="K2" s="133"/>
      <c r="L2" s="133"/>
      <c r="M2" s="133"/>
      <c r="N2" s="133"/>
      <c r="O2" s="133"/>
      <c r="P2" s="133"/>
      <c r="Q2" s="133"/>
      <c r="R2" s="133"/>
      <c r="S2" s="133"/>
      <c r="T2" s="133"/>
      <c r="U2" s="133"/>
      <c r="V2" s="133"/>
      <c r="W2" s="133"/>
      <c r="X2" s="133"/>
      <c r="Y2" s="133"/>
      <c r="Z2" s="133"/>
      <c r="AA2" s="133"/>
      <c r="AB2" s="133"/>
      <c r="AC2" s="133"/>
      <c r="AD2" s="133"/>
      <c r="AE2" s="133"/>
      <c r="AF2" s="133"/>
      <c r="AG2" s="133"/>
      <c r="AH2" s="133"/>
      <c r="AI2" s="133"/>
      <c r="AJ2" s="133"/>
      <c r="AK2" s="133"/>
      <c r="AL2" s="133"/>
      <c r="AM2" s="133"/>
    </row>
    <row r="3" spans="1:57" ht="13.2">
      <c r="A3" s="129"/>
      <c r="B3" s="134"/>
      <c r="C3" s="135"/>
      <c r="D3" s="135"/>
      <c r="E3" s="129"/>
      <c r="F3" s="129"/>
      <c r="G3" s="129"/>
      <c r="H3" s="129"/>
      <c r="I3" s="129"/>
      <c r="J3" s="129"/>
      <c r="K3" s="129"/>
      <c r="L3" s="129"/>
      <c r="M3" s="129"/>
      <c r="N3" s="129"/>
      <c r="O3" s="129"/>
      <c r="P3" s="129"/>
      <c r="Q3" s="129"/>
      <c r="R3" s="129"/>
      <c r="S3" s="129"/>
      <c r="T3" s="129"/>
      <c r="U3" s="129"/>
      <c r="V3" s="129"/>
      <c r="W3" s="129"/>
      <c r="X3" s="129"/>
      <c r="Y3" s="129"/>
      <c r="Z3" s="129"/>
      <c r="AA3" s="129"/>
      <c r="AB3" s="136"/>
      <c r="AC3" s="137" t="s">
        <v>17</v>
      </c>
      <c r="AD3" s="328"/>
      <c r="AE3" s="328"/>
      <c r="AF3" s="138" t="s">
        <v>3</v>
      </c>
      <c r="AG3" s="328"/>
      <c r="AH3" s="328"/>
      <c r="AI3" s="138" t="s">
        <v>2</v>
      </c>
      <c r="AJ3" s="328"/>
      <c r="AK3" s="328"/>
      <c r="AL3" s="138" t="s">
        <v>1</v>
      </c>
      <c r="AM3" s="133"/>
    </row>
    <row r="4" spans="1:57" ht="45" customHeight="1">
      <c r="A4" s="129"/>
      <c r="B4" s="134"/>
      <c r="C4" s="135"/>
      <c r="D4" s="135"/>
      <c r="E4" s="129"/>
      <c r="F4" s="129"/>
      <c r="G4" s="129"/>
      <c r="H4" s="129"/>
      <c r="I4" s="129"/>
      <c r="J4" s="129"/>
      <c r="K4" s="129"/>
      <c r="L4" s="129"/>
      <c r="M4" s="129"/>
      <c r="N4" s="129"/>
      <c r="O4" s="129"/>
      <c r="P4" s="129"/>
      <c r="Q4" s="129"/>
      <c r="R4" s="129"/>
      <c r="S4" s="129"/>
      <c r="T4" s="129"/>
      <c r="U4" s="129"/>
      <c r="V4" s="129"/>
      <c r="W4" s="129"/>
      <c r="X4" s="129"/>
      <c r="Y4" s="129"/>
      <c r="Z4" s="129"/>
      <c r="AA4" s="129"/>
      <c r="AB4" s="129"/>
      <c r="AC4" s="129"/>
      <c r="AD4" s="129"/>
      <c r="AE4" s="129"/>
      <c r="AF4" s="129"/>
      <c r="AG4" s="129"/>
      <c r="AH4" s="129"/>
      <c r="AI4" s="129"/>
      <c r="AJ4" s="129"/>
      <c r="AK4" s="129"/>
      <c r="AL4" s="129"/>
      <c r="AM4" s="129"/>
    </row>
    <row r="5" spans="1:57" ht="18" customHeight="1">
      <c r="A5" s="351" t="s">
        <v>221</v>
      </c>
      <c r="B5" s="351"/>
      <c r="C5" s="351"/>
      <c r="D5" s="351"/>
      <c r="E5" s="351"/>
      <c r="F5" s="351"/>
      <c r="G5" s="351"/>
      <c r="H5" s="129"/>
      <c r="I5" s="129" t="s">
        <v>0</v>
      </c>
      <c r="J5" s="129"/>
      <c r="K5" s="129"/>
      <c r="L5" s="129"/>
      <c r="M5" s="129"/>
      <c r="N5" s="129"/>
      <c r="O5" s="129"/>
      <c r="P5" s="129"/>
      <c r="Q5" s="129"/>
      <c r="R5" s="129"/>
      <c r="S5" s="129"/>
      <c r="T5" s="129"/>
      <c r="U5" s="352"/>
      <c r="V5" s="352"/>
      <c r="W5" s="352"/>
      <c r="X5" s="352"/>
      <c r="Y5" s="352"/>
      <c r="Z5" s="352"/>
      <c r="AA5" s="352"/>
      <c r="AB5" s="352"/>
      <c r="AC5" s="352"/>
      <c r="AD5" s="352"/>
      <c r="AE5" s="352"/>
      <c r="AF5" s="352"/>
      <c r="AG5" s="352"/>
      <c r="AH5" s="352"/>
      <c r="AI5" s="352"/>
      <c r="AJ5" s="129"/>
      <c r="AK5" s="129"/>
      <c r="AL5" s="129"/>
      <c r="AM5" s="129"/>
    </row>
    <row r="6" spans="1:57" ht="45" customHeight="1">
      <c r="A6" s="131"/>
      <c r="B6" s="131"/>
      <c r="C6" s="131"/>
      <c r="D6" s="131"/>
      <c r="E6" s="131"/>
      <c r="F6" s="131"/>
      <c r="G6" s="131"/>
      <c r="H6" s="129"/>
      <c r="I6" s="129"/>
      <c r="J6" s="129"/>
      <c r="K6" s="129"/>
      <c r="L6" s="129"/>
      <c r="M6" s="129"/>
      <c r="N6" s="129"/>
      <c r="O6" s="129"/>
      <c r="P6" s="129"/>
      <c r="Q6" s="129"/>
      <c r="R6" s="129"/>
      <c r="S6" s="129"/>
      <c r="T6" s="129"/>
      <c r="U6" s="129"/>
      <c r="V6" s="129"/>
      <c r="W6" s="129"/>
      <c r="X6" s="129"/>
      <c r="Y6" s="129"/>
      <c r="Z6" s="129"/>
      <c r="AA6" s="129"/>
      <c r="AB6" s="129"/>
      <c r="AC6" s="129"/>
      <c r="AD6" s="129"/>
      <c r="AE6" s="129"/>
      <c r="AF6" s="129"/>
      <c r="AG6" s="129"/>
      <c r="AH6" s="129"/>
      <c r="AI6" s="129"/>
      <c r="AJ6" s="129"/>
      <c r="AK6" s="129"/>
      <c r="AL6" s="129"/>
      <c r="AM6" s="129"/>
      <c r="AO6" s="139" t="str">
        <f>IF(AD3="",エラーリスト!E4,IFERROR(AD3-AD3,エラーリスト!E4))</f>
        <v>別記第3号様式の申請年が空欄か数字以外が入力されています</v>
      </c>
    </row>
    <row r="7" spans="1:57" ht="15.75" customHeight="1">
      <c r="A7" s="131"/>
      <c r="B7" s="131"/>
      <c r="C7" s="131"/>
      <c r="D7" s="131"/>
      <c r="E7" s="131"/>
      <c r="F7" s="131"/>
      <c r="G7" s="131"/>
      <c r="H7" s="129"/>
      <c r="I7" s="129"/>
      <c r="J7" s="129"/>
      <c r="K7" s="129"/>
      <c r="L7" s="129"/>
      <c r="M7" s="129"/>
      <c r="N7" s="129"/>
      <c r="O7" s="140" t="s">
        <v>136</v>
      </c>
      <c r="S7" s="140"/>
      <c r="T7" s="140"/>
      <c r="U7" s="140"/>
      <c r="V7" s="140"/>
      <c r="W7" s="129"/>
      <c r="X7" s="329"/>
      <c r="Y7" s="329"/>
      <c r="Z7" s="329"/>
      <c r="AA7" s="329"/>
      <c r="AB7" s="329"/>
      <c r="AC7" s="329"/>
      <c r="AD7" s="329"/>
      <c r="AE7" s="329"/>
      <c r="AF7" s="329"/>
      <c r="AG7" s="329"/>
      <c r="AH7" s="329"/>
      <c r="AI7" s="329"/>
      <c r="AJ7" s="329"/>
      <c r="AK7" s="329"/>
      <c r="AL7" s="329"/>
      <c r="AM7" s="129"/>
      <c r="AO7" s="139" t="str">
        <f>IF(AG3="",エラーリスト!E5,IFERROR(AG3-AG3,エラーリスト!E5))</f>
        <v>別記第3号様式の申請月が空欄か数字以外が入力されています</v>
      </c>
    </row>
    <row r="8" spans="1:57" ht="15.75" customHeight="1">
      <c r="A8" s="131"/>
      <c r="B8" s="131"/>
      <c r="C8" s="131"/>
      <c r="D8" s="131"/>
      <c r="E8" s="131"/>
      <c r="F8" s="131"/>
      <c r="G8" s="131"/>
      <c r="H8" s="129"/>
      <c r="I8" s="129"/>
      <c r="J8" s="129"/>
      <c r="K8" s="129"/>
      <c r="L8" s="129"/>
      <c r="M8" s="129"/>
      <c r="N8" s="129"/>
      <c r="O8" s="136" t="s">
        <v>137</v>
      </c>
      <c r="S8" s="136"/>
      <c r="T8" s="136"/>
      <c r="U8" s="136"/>
      <c r="V8" s="136"/>
      <c r="W8" s="136"/>
      <c r="X8" s="329"/>
      <c r="Y8" s="329"/>
      <c r="Z8" s="329"/>
      <c r="AA8" s="329"/>
      <c r="AB8" s="329"/>
      <c r="AC8" s="329"/>
      <c r="AD8" s="329"/>
      <c r="AE8" s="329"/>
      <c r="AF8" s="329"/>
      <c r="AG8" s="329"/>
      <c r="AH8" s="329"/>
      <c r="AI8" s="329"/>
      <c r="AJ8" s="329"/>
      <c r="AK8" s="329"/>
      <c r="AL8" s="329"/>
      <c r="AM8" s="129"/>
      <c r="AN8" s="129"/>
      <c r="AO8" s="139" t="str">
        <f>IF(AJ3="",エラーリスト!E6,IFERROR(AJ3-AJ3,エラーリスト!E6))</f>
        <v>別記第3号様式の申請日が空欄か数字以外が入力されています</v>
      </c>
    </row>
    <row r="9" spans="1:57" ht="42" customHeight="1">
      <c r="A9" s="131"/>
      <c r="B9" s="131"/>
      <c r="C9" s="131"/>
      <c r="D9" s="131"/>
      <c r="E9" s="131"/>
      <c r="F9" s="131"/>
      <c r="G9" s="131"/>
      <c r="H9" s="129"/>
      <c r="I9" s="129"/>
      <c r="J9" s="129"/>
      <c r="K9" s="129"/>
      <c r="L9" s="129"/>
      <c r="M9" s="129"/>
      <c r="N9" s="129"/>
      <c r="O9" s="129"/>
      <c r="P9" s="129"/>
      <c r="Q9" s="129"/>
      <c r="R9" s="129"/>
      <c r="S9" s="129"/>
      <c r="T9" s="129"/>
      <c r="U9" s="129"/>
      <c r="V9" s="129"/>
      <c r="W9" s="129"/>
      <c r="X9" s="129"/>
      <c r="Y9" s="129"/>
      <c r="Z9" s="129"/>
      <c r="AA9" s="129"/>
      <c r="AB9" s="129"/>
      <c r="AC9" s="129"/>
      <c r="AD9" s="129"/>
      <c r="AE9" s="129"/>
      <c r="AF9" s="129"/>
      <c r="AG9" s="129"/>
      <c r="AH9" s="129"/>
      <c r="AI9" s="129"/>
      <c r="AJ9" s="129"/>
      <c r="AK9" s="129"/>
      <c r="AL9" s="129"/>
      <c r="AM9" s="129"/>
      <c r="AO9" s="139" t="str">
        <f>IF(X7="",エラーリスト!E7,"")</f>
        <v>別記第3号様式の法人名が入力されていない可能性があります</v>
      </c>
    </row>
    <row r="10" spans="1:57" ht="36" customHeight="1">
      <c r="A10" s="346" t="s">
        <v>236</v>
      </c>
      <c r="B10" s="346"/>
      <c r="C10" s="346"/>
      <c r="D10" s="346"/>
      <c r="E10" s="346"/>
      <c r="F10" s="346"/>
      <c r="G10" s="346"/>
      <c r="H10" s="346"/>
      <c r="I10" s="346"/>
      <c r="J10" s="346"/>
      <c r="K10" s="346"/>
      <c r="L10" s="346"/>
      <c r="M10" s="346"/>
      <c r="N10" s="346"/>
      <c r="O10" s="346"/>
      <c r="P10" s="346"/>
      <c r="Q10" s="346"/>
      <c r="R10" s="346"/>
      <c r="S10" s="346"/>
      <c r="T10" s="346"/>
      <c r="U10" s="346"/>
      <c r="V10" s="346"/>
      <c r="W10" s="346"/>
      <c r="X10" s="346"/>
      <c r="Y10" s="346"/>
      <c r="Z10" s="346"/>
      <c r="AA10" s="346"/>
      <c r="AB10" s="346"/>
      <c r="AC10" s="346"/>
      <c r="AD10" s="346"/>
      <c r="AE10" s="346"/>
      <c r="AF10" s="346"/>
      <c r="AG10" s="346"/>
      <c r="AH10" s="346"/>
      <c r="AI10" s="346"/>
      <c r="AJ10" s="346"/>
      <c r="AK10" s="346"/>
      <c r="AL10" s="346"/>
      <c r="AM10" s="346"/>
      <c r="AO10" s="139" t="str">
        <f>IF(X8="",エラーリスト!E8,"")</f>
        <v>別記第3号様式の役職・代表者名が入力されていない可能性があります</v>
      </c>
    </row>
    <row r="11" spans="1:57" ht="35.4" customHeight="1">
      <c r="A11" s="346"/>
      <c r="B11" s="350"/>
      <c r="C11" s="350"/>
      <c r="D11" s="350"/>
      <c r="E11" s="350"/>
      <c r="F11" s="350"/>
      <c r="G11" s="350"/>
      <c r="H11" s="350"/>
      <c r="I11" s="350"/>
      <c r="J11" s="350"/>
      <c r="K11" s="350"/>
      <c r="L11" s="350"/>
      <c r="M11" s="350"/>
      <c r="N11" s="350"/>
      <c r="O11" s="350"/>
      <c r="P11" s="350"/>
      <c r="Q11" s="350"/>
      <c r="R11" s="350"/>
      <c r="S11" s="350"/>
      <c r="T11" s="350"/>
      <c r="U11" s="350"/>
      <c r="V11" s="350"/>
      <c r="W11" s="350"/>
      <c r="X11" s="350"/>
      <c r="Y11" s="350"/>
      <c r="Z11" s="350"/>
      <c r="AA11" s="350"/>
      <c r="AB11" s="350"/>
      <c r="AC11" s="350"/>
      <c r="AD11" s="350"/>
      <c r="AE11" s="350"/>
      <c r="AF11" s="350"/>
      <c r="AG11" s="350"/>
      <c r="AH11" s="350"/>
      <c r="AI11" s="350"/>
      <c r="AJ11" s="350"/>
      <c r="AK11" s="350"/>
      <c r="AL11" s="350"/>
      <c r="AM11" s="350"/>
      <c r="AO11" s="139" t="str">
        <f>IF(OR(F12=2,F12=3),"",エラーリスト!E9)</f>
        <v>別記第3号様式の交付決定年が空欄か正しく入力されていない可能性があります</v>
      </c>
    </row>
    <row r="12" spans="1:57" s="142" customFormat="1" ht="15" customHeight="1">
      <c r="A12" s="141"/>
      <c r="B12" s="140"/>
      <c r="C12" s="140"/>
      <c r="D12" s="140" t="s">
        <v>296</v>
      </c>
      <c r="E12" s="140"/>
      <c r="F12" s="124"/>
      <c r="G12" s="140" t="s">
        <v>297</v>
      </c>
      <c r="H12" s="329"/>
      <c r="I12" s="329"/>
      <c r="J12" s="140" t="s">
        <v>268</v>
      </c>
      <c r="K12" s="329"/>
      <c r="L12" s="329"/>
      <c r="M12" s="140" t="s">
        <v>269</v>
      </c>
      <c r="N12" s="140"/>
      <c r="O12" s="140"/>
      <c r="P12" s="140"/>
      <c r="Q12" s="140"/>
      <c r="R12" s="140"/>
      <c r="S12" s="140"/>
      <c r="T12" s="140"/>
      <c r="U12" s="329"/>
      <c r="V12" s="329"/>
      <c r="W12" s="329"/>
      <c r="X12" s="140" t="s">
        <v>270</v>
      </c>
      <c r="Y12" s="140"/>
      <c r="Z12" s="140"/>
      <c r="AA12" s="140"/>
      <c r="AB12" s="140"/>
      <c r="AC12" s="140"/>
      <c r="AD12" s="140"/>
      <c r="AE12" s="140"/>
      <c r="AF12" s="140"/>
      <c r="AG12" s="140"/>
      <c r="AH12" s="140"/>
      <c r="AI12" s="140"/>
      <c r="AJ12" s="140"/>
      <c r="AK12" s="140"/>
      <c r="AL12" s="140"/>
      <c r="AM12" s="140"/>
      <c r="AO12" s="143" t="str">
        <f>IF(H12="",エラーリスト!E10,IFERROR(H12-H12,エラーリスト!E10))</f>
        <v>別記第3号様式の交付決定月が空欄か数字以外が入力されています</v>
      </c>
    </row>
    <row r="13" spans="1:57" s="142" customFormat="1" ht="15" customHeight="1">
      <c r="A13" s="141"/>
      <c r="B13" s="140"/>
      <c r="C13" s="140" t="s">
        <v>518</v>
      </c>
      <c r="D13" s="140"/>
      <c r="E13" s="140"/>
      <c r="F13" s="140"/>
      <c r="G13" s="140"/>
      <c r="H13" s="140"/>
      <c r="I13" s="140"/>
      <c r="J13" s="140"/>
      <c r="K13" s="140"/>
      <c r="L13" s="140"/>
      <c r="M13" s="140"/>
      <c r="N13" s="140"/>
      <c r="O13" s="140"/>
      <c r="P13" s="140"/>
      <c r="Q13" s="140"/>
      <c r="R13" s="140"/>
      <c r="S13" s="140"/>
      <c r="T13" s="140"/>
      <c r="U13" s="140"/>
      <c r="V13" s="140"/>
      <c r="W13" s="140"/>
      <c r="X13" s="140"/>
      <c r="Y13" s="140"/>
      <c r="Z13" s="140"/>
      <c r="AA13" s="140"/>
      <c r="AB13" s="140"/>
      <c r="AC13" s="140"/>
      <c r="AD13" s="140"/>
      <c r="AE13" s="140"/>
      <c r="AF13" s="140"/>
      <c r="AG13" s="140"/>
      <c r="AH13" s="140"/>
      <c r="AI13" s="140"/>
      <c r="AJ13" s="140"/>
      <c r="AK13" s="140"/>
      <c r="AL13" s="140"/>
      <c r="AM13" s="140"/>
      <c r="AO13" s="143" t="str">
        <f>IF(K12="",エラーリスト!E11,IFERROR(K12-K12,エラーリスト!E11))</f>
        <v>別記第3号様式の交付決定日が空欄か数字以外が入力されています</v>
      </c>
    </row>
    <row r="14" spans="1:57" ht="57" customHeight="1">
      <c r="A14" s="129"/>
      <c r="B14" s="129"/>
      <c r="C14" s="129"/>
      <c r="D14" s="129"/>
      <c r="E14" s="129"/>
      <c r="F14" s="129"/>
      <c r="G14" s="129"/>
      <c r="H14" s="129"/>
      <c r="I14" s="129"/>
      <c r="J14" s="129"/>
      <c r="K14" s="129"/>
      <c r="L14" s="129"/>
      <c r="M14" s="129"/>
      <c r="N14" s="129"/>
      <c r="O14" s="129"/>
      <c r="P14" s="129"/>
      <c r="Q14" s="129"/>
      <c r="R14" s="129"/>
      <c r="S14" s="129"/>
      <c r="T14" s="129"/>
      <c r="U14" s="129"/>
      <c r="V14" s="129"/>
      <c r="W14" s="129"/>
      <c r="X14" s="129"/>
      <c r="Y14" s="129"/>
      <c r="Z14" s="129"/>
      <c r="AA14" s="129"/>
      <c r="AB14" s="129"/>
      <c r="AC14" s="129"/>
      <c r="AD14" s="129"/>
      <c r="AE14" s="129"/>
      <c r="AF14" s="129"/>
      <c r="AG14" s="129"/>
      <c r="AH14" s="129"/>
      <c r="AI14" s="129"/>
      <c r="AJ14" s="129"/>
      <c r="AK14" s="129"/>
      <c r="AL14" s="129"/>
      <c r="AM14" s="129"/>
      <c r="AO14" s="139"/>
    </row>
    <row r="15" spans="1:57" ht="13.2">
      <c r="A15" s="129"/>
      <c r="B15" s="347" t="s">
        <v>223</v>
      </c>
      <c r="C15" s="347"/>
      <c r="D15" s="347"/>
      <c r="E15" s="347"/>
      <c r="F15" s="347"/>
      <c r="G15" s="347"/>
      <c r="H15" s="347"/>
      <c r="I15" s="347"/>
      <c r="J15" s="347"/>
      <c r="K15" s="348">
        <f ca="1">SUM(AC18:AG22)</f>
        <v>0</v>
      </c>
      <c r="L15" s="348"/>
      <c r="M15" s="348"/>
      <c r="N15" s="348"/>
      <c r="O15" s="348"/>
      <c r="P15" s="348"/>
      <c r="Q15" s="348"/>
      <c r="R15" s="348"/>
      <c r="S15" s="140" t="s">
        <v>12</v>
      </c>
      <c r="T15" s="140"/>
      <c r="U15" s="129"/>
      <c r="V15" s="129"/>
      <c r="W15" s="129"/>
      <c r="X15" s="129"/>
      <c r="Y15" s="129"/>
      <c r="Z15" s="129"/>
      <c r="AA15" s="129"/>
      <c r="AB15" s="129"/>
      <c r="AC15" s="129"/>
      <c r="AD15" s="129"/>
      <c r="AE15" s="129"/>
      <c r="AF15" s="129"/>
      <c r="AG15" s="129"/>
      <c r="AH15" s="129"/>
      <c r="AI15" s="129"/>
      <c r="AJ15" s="129"/>
      <c r="AK15" s="129"/>
      <c r="AL15" s="129"/>
      <c r="AM15" s="129"/>
      <c r="AO15" s="139"/>
      <c r="AY15" s="144"/>
      <c r="AZ15" s="144"/>
      <c r="BA15" s="144"/>
      <c r="BB15" s="144"/>
      <c r="BC15" s="144"/>
      <c r="BD15" s="144"/>
      <c r="BE15" s="144"/>
    </row>
    <row r="16" spans="1:57" ht="7.5" customHeight="1">
      <c r="A16" s="129"/>
      <c r="B16" s="140"/>
      <c r="C16" s="140"/>
      <c r="D16" s="140"/>
      <c r="E16" s="140"/>
      <c r="F16" s="140"/>
      <c r="G16" s="140"/>
      <c r="H16" s="140"/>
      <c r="I16" s="140"/>
      <c r="J16" s="140"/>
      <c r="K16" s="140"/>
      <c r="L16" s="140"/>
      <c r="M16" s="140"/>
      <c r="N16" s="140"/>
      <c r="O16" s="140"/>
      <c r="P16" s="140"/>
      <c r="Q16" s="140"/>
      <c r="R16" s="140"/>
      <c r="S16" s="140"/>
      <c r="T16" s="140"/>
      <c r="U16" s="129"/>
      <c r="V16" s="129"/>
      <c r="W16" s="129"/>
      <c r="X16" s="129"/>
      <c r="Y16" s="129"/>
      <c r="Z16" s="129"/>
      <c r="AA16" s="129"/>
      <c r="AB16" s="129"/>
      <c r="AC16" s="129"/>
      <c r="AD16" s="129"/>
      <c r="AE16" s="129"/>
      <c r="AF16" s="129"/>
      <c r="AG16" s="129"/>
      <c r="AH16" s="129"/>
      <c r="AI16" s="129"/>
      <c r="AJ16" s="129"/>
      <c r="AK16" s="129"/>
      <c r="AL16" s="129"/>
      <c r="AM16" s="129"/>
      <c r="AO16" s="139"/>
    </row>
    <row r="17" spans="1:41" ht="13.2">
      <c r="A17" s="129"/>
      <c r="B17" s="140" t="s">
        <v>204</v>
      </c>
      <c r="C17" s="145"/>
      <c r="D17" s="140"/>
      <c r="E17" s="140"/>
      <c r="F17" s="140"/>
      <c r="G17" s="140"/>
      <c r="H17" s="140"/>
      <c r="I17" s="140"/>
      <c r="J17" s="145"/>
      <c r="K17" s="145"/>
      <c r="L17" s="140"/>
      <c r="M17" s="140"/>
      <c r="N17" s="140"/>
      <c r="O17" s="140"/>
      <c r="P17" s="140"/>
      <c r="Q17" s="140"/>
      <c r="R17" s="140"/>
      <c r="S17" s="140"/>
      <c r="T17" s="140"/>
      <c r="U17" s="129"/>
      <c r="V17" s="129"/>
      <c r="W17" s="129"/>
      <c r="X17" s="129"/>
      <c r="Y17" s="129"/>
      <c r="Z17" s="129"/>
      <c r="AA17" s="129"/>
      <c r="AB17" s="129"/>
      <c r="AC17" s="129"/>
      <c r="AD17" s="129"/>
      <c r="AE17" s="129"/>
      <c r="AF17" s="129"/>
      <c r="AG17" s="129"/>
      <c r="AH17" s="129"/>
      <c r="AI17" s="129"/>
      <c r="AJ17" s="129"/>
      <c r="AK17" s="129"/>
      <c r="AL17" s="129"/>
      <c r="AM17" s="129"/>
      <c r="AO17" s="139"/>
    </row>
    <row r="18" spans="1:41" ht="13.2">
      <c r="A18" s="129"/>
      <c r="B18" s="140"/>
      <c r="C18" s="349" t="s">
        <v>205</v>
      </c>
      <c r="D18" s="349"/>
      <c r="E18" s="349"/>
      <c r="F18" s="349"/>
      <c r="G18" s="349"/>
      <c r="H18" s="349"/>
      <c r="I18" s="349"/>
      <c r="J18" s="349"/>
      <c r="K18" s="349"/>
      <c r="L18" s="349"/>
      <c r="M18" s="349"/>
      <c r="N18" s="349"/>
      <c r="O18" s="349"/>
      <c r="P18" s="349"/>
      <c r="Q18" s="349"/>
      <c r="R18" s="349"/>
      <c r="S18" s="349"/>
      <c r="T18" s="349"/>
      <c r="U18" s="349"/>
      <c r="V18" s="349"/>
      <c r="W18" s="349"/>
      <c r="X18" s="129"/>
      <c r="Y18" s="129"/>
      <c r="Z18" s="129"/>
      <c r="AA18" s="129"/>
      <c r="AB18" s="129"/>
      <c r="AC18" s="344">
        <f ca="1">(SUM(計算シート!$F6:$F206))-(SUM(計算シート!$Z6:$Z206))</f>
        <v>0</v>
      </c>
      <c r="AD18" s="344"/>
      <c r="AE18" s="344"/>
      <c r="AF18" s="344"/>
      <c r="AG18" s="344"/>
      <c r="AH18" s="129" t="s">
        <v>12</v>
      </c>
      <c r="AI18" s="146"/>
      <c r="AJ18" s="129"/>
      <c r="AK18" s="129"/>
      <c r="AL18" s="129"/>
      <c r="AM18" s="129"/>
      <c r="AO18" s="139"/>
    </row>
    <row r="19" spans="1:41" ht="13.2">
      <c r="A19" s="129"/>
      <c r="B19" s="140"/>
      <c r="C19" s="345" t="s">
        <v>224</v>
      </c>
      <c r="D19" s="345"/>
      <c r="E19" s="345"/>
      <c r="F19" s="345"/>
      <c r="G19" s="345"/>
      <c r="H19" s="345"/>
      <c r="I19" s="345"/>
      <c r="J19" s="345"/>
      <c r="K19" s="345"/>
      <c r="L19" s="345"/>
      <c r="M19" s="345"/>
      <c r="N19" s="345"/>
      <c r="O19" s="345"/>
      <c r="P19" s="345"/>
      <c r="Q19" s="345"/>
      <c r="R19" s="345"/>
      <c r="S19" s="345"/>
      <c r="T19" s="345"/>
      <c r="U19" s="345"/>
      <c r="V19" s="345"/>
      <c r="W19" s="345"/>
      <c r="X19" s="345"/>
      <c r="Y19" s="345"/>
      <c r="Z19" s="345"/>
      <c r="AA19" s="345"/>
      <c r="AB19" s="345"/>
      <c r="AC19" s="344">
        <f ca="1">(SUM(計算シート!I6:I206))-SUM((計算シート!$AC6:$AC206))</f>
        <v>0</v>
      </c>
      <c r="AD19" s="344"/>
      <c r="AE19" s="344"/>
      <c r="AF19" s="344"/>
      <c r="AG19" s="344"/>
      <c r="AH19" s="129" t="s">
        <v>12</v>
      </c>
      <c r="AI19" s="146"/>
      <c r="AJ19" s="129"/>
      <c r="AK19" s="129"/>
      <c r="AL19" s="129"/>
      <c r="AM19" s="129"/>
      <c r="AO19" s="139"/>
    </row>
    <row r="20" spans="1:41" ht="13.2">
      <c r="A20" s="129"/>
      <c r="B20" s="140"/>
      <c r="C20" s="345" t="s">
        <v>225</v>
      </c>
      <c r="D20" s="345"/>
      <c r="E20" s="345"/>
      <c r="F20" s="345"/>
      <c r="G20" s="345"/>
      <c r="H20" s="345"/>
      <c r="I20" s="345"/>
      <c r="J20" s="345"/>
      <c r="K20" s="345"/>
      <c r="L20" s="345"/>
      <c r="M20" s="345"/>
      <c r="N20" s="345"/>
      <c r="O20" s="345"/>
      <c r="P20" s="345"/>
      <c r="Q20" s="345"/>
      <c r="R20" s="345"/>
      <c r="S20" s="345"/>
      <c r="T20" s="345"/>
      <c r="U20" s="345"/>
      <c r="V20" s="345"/>
      <c r="W20" s="345"/>
      <c r="X20" s="345"/>
      <c r="Y20" s="345"/>
      <c r="Z20" s="345"/>
      <c r="AA20" s="345"/>
      <c r="AB20" s="345"/>
      <c r="AC20" s="344">
        <f ca="1">(SUM(計算シート!$J6:$J206))-(SUM(計算シート!$AD6:$AD206))</f>
        <v>0</v>
      </c>
      <c r="AD20" s="344"/>
      <c r="AE20" s="344"/>
      <c r="AF20" s="344"/>
      <c r="AG20" s="344"/>
      <c r="AH20" s="129" t="s">
        <v>12</v>
      </c>
      <c r="AI20" s="146"/>
      <c r="AJ20" s="129"/>
      <c r="AK20" s="129"/>
      <c r="AL20" s="129"/>
      <c r="AM20" s="129"/>
      <c r="AO20" s="139"/>
    </row>
    <row r="21" spans="1:41" ht="13.2">
      <c r="A21" s="129"/>
      <c r="B21" s="140"/>
      <c r="C21" s="345" t="s">
        <v>234</v>
      </c>
      <c r="D21" s="345"/>
      <c r="E21" s="345"/>
      <c r="F21" s="345"/>
      <c r="G21" s="345"/>
      <c r="H21" s="345"/>
      <c r="I21" s="345"/>
      <c r="J21" s="345"/>
      <c r="K21" s="345"/>
      <c r="L21" s="345"/>
      <c r="M21" s="345"/>
      <c r="N21" s="345"/>
      <c r="O21" s="345"/>
      <c r="P21" s="345"/>
      <c r="Q21" s="345"/>
      <c r="R21" s="345"/>
      <c r="S21" s="345"/>
      <c r="T21" s="345"/>
      <c r="U21" s="345"/>
      <c r="V21" s="345"/>
      <c r="W21" s="345"/>
      <c r="X21" s="345"/>
      <c r="Y21" s="345"/>
      <c r="Z21" s="345"/>
      <c r="AA21" s="345"/>
      <c r="AB21" s="345"/>
      <c r="AC21" s="344">
        <f ca="1">(SUM(計算シート!$K6:$K206)-(SUM(計算シート!$AE6:$AE206)))</f>
        <v>0</v>
      </c>
      <c r="AD21" s="344"/>
      <c r="AE21" s="344"/>
      <c r="AF21" s="344"/>
      <c r="AG21" s="344"/>
      <c r="AH21" s="129" t="s">
        <v>12</v>
      </c>
      <c r="AI21" s="146"/>
      <c r="AJ21" s="129"/>
      <c r="AK21" s="129"/>
      <c r="AL21" s="129"/>
      <c r="AM21" s="129"/>
      <c r="AO21" s="139"/>
    </row>
    <row r="22" spans="1:41" ht="13.2">
      <c r="A22" s="129"/>
      <c r="B22" s="140"/>
      <c r="C22" s="345" t="s">
        <v>226</v>
      </c>
      <c r="D22" s="345"/>
      <c r="E22" s="345"/>
      <c r="F22" s="345"/>
      <c r="G22" s="345"/>
      <c r="H22" s="345"/>
      <c r="I22" s="345"/>
      <c r="J22" s="345"/>
      <c r="K22" s="345"/>
      <c r="L22" s="345"/>
      <c r="M22" s="345"/>
      <c r="N22" s="345"/>
      <c r="O22" s="345"/>
      <c r="P22" s="345"/>
      <c r="Q22" s="345"/>
      <c r="R22" s="345"/>
      <c r="S22" s="345"/>
      <c r="T22" s="345"/>
      <c r="U22" s="345"/>
      <c r="V22" s="345"/>
      <c r="W22" s="345"/>
      <c r="X22" s="345"/>
      <c r="Y22" s="345"/>
      <c r="Z22" s="345"/>
      <c r="AA22" s="345"/>
      <c r="AB22" s="345"/>
      <c r="AC22" s="344">
        <f ca="1">(SUM(計算シート!$L6:$L206))-(SUM(計算シート!$AF6:$AF206))</f>
        <v>0</v>
      </c>
      <c r="AD22" s="344"/>
      <c r="AE22" s="344"/>
      <c r="AF22" s="344"/>
      <c r="AG22" s="344"/>
      <c r="AH22" s="129" t="s">
        <v>12</v>
      </c>
      <c r="AI22" s="146"/>
      <c r="AJ22" s="129"/>
      <c r="AK22" s="129"/>
      <c r="AL22" s="129"/>
      <c r="AM22" s="129"/>
      <c r="AO22" s="139"/>
    </row>
    <row r="23" spans="1:41" ht="13.2">
      <c r="A23" s="130"/>
      <c r="B23" s="130"/>
      <c r="C23" s="130"/>
      <c r="D23" s="130"/>
      <c r="E23" s="130"/>
      <c r="F23" s="130"/>
      <c r="G23" s="130"/>
      <c r="H23" s="130"/>
      <c r="I23" s="130"/>
      <c r="J23" s="130"/>
      <c r="K23" s="130"/>
      <c r="L23" s="130"/>
      <c r="M23" s="130"/>
      <c r="N23" s="130"/>
      <c r="O23" s="130"/>
      <c r="P23" s="130"/>
      <c r="Q23" s="130"/>
      <c r="R23" s="130"/>
      <c r="S23" s="130"/>
      <c r="T23" s="130"/>
      <c r="U23" s="130"/>
      <c r="V23" s="130"/>
      <c r="W23" s="130"/>
      <c r="X23" s="130"/>
      <c r="Y23" s="130"/>
      <c r="Z23" s="130"/>
      <c r="AA23" s="130"/>
      <c r="AB23" s="129"/>
      <c r="AC23" s="130"/>
      <c r="AD23" s="130"/>
      <c r="AE23" s="130"/>
      <c r="AF23" s="130"/>
      <c r="AG23" s="130"/>
      <c r="AH23" s="130"/>
      <c r="AI23" s="130"/>
      <c r="AJ23" s="130"/>
      <c r="AK23" s="130"/>
      <c r="AL23" s="130"/>
      <c r="AM23" s="130"/>
      <c r="AO23" s="139"/>
    </row>
    <row r="24" spans="1:41">
      <c r="A24" s="130"/>
      <c r="B24" s="130" t="s">
        <v>206</v>
      </c>
      <c r="C24" s="130"/>
      <c r="D24" s="130"/>
      <c r="E24" s="130"/>
      <c r="F24" s="130"/>
      <c r="G24" s="130"/>
      <c r="H24" s="130"/>
      <c r="I24" s="130"/>
      <c r="J24" s="130"/>
      <c r="K24" s="130"/>
      <c r="L24" s="130"/>
      <c r="M24" s="130"/>
      <c r="N24" s="130"/>
      <c r="O24" s="130"/>
      <c r="P24" s="130"/>
      <c r="Q24" s="130"/>
      <c r="R24" s="130"/>
      <c r="S24" s="130"/>
      <c r="T24" s="130"/>
      <c r="U24" s="130"/>
      <c r="V24" s="130"/>
      <c r="W24" s="130"/>
      <c r="X24" s="130"/>
      <c r="Y24" s="130"/>
      <c r="Z24" s="130"/>
      <c r="AA24" s="130"/>
      <c r="AB24" s="130"/>
      <c r="AC24" s="130"/>
      <c r="AD24" s="130"/>
      <c r="AE24" s="130"/>
      <c r="AF24" s="130"/>
      <c r="AG24" s="130"/>
      <c r="AH24" s="130"/>
      <c r="AI24" s="130"/>
      <c r="AJ24" s="130"/>
      <c r="AK24" s="130"/>
      <c r="AL24" s="130"/>
      <c r="AM24" s="130"/>
      <c r="AO24" s="139"/>
    </row>
    <row r="25" spans="1:41" ht="13.2">
      <c r="A25" s="130"/>
      <c r="B25" s="129" t="s">
        <v>519</v>
      </c>
      <c r="C25" s="130"/>
      <c r="D25" s="130"/>
      <c r="E25" s="130"/>
      <c r="F25" s="130"/>
      <c r="G25" s="130"/>
      <c r="H25" s="130"/>
      <c r="I25" s="130"/>
      <c r="J25" s="130"/>
      <c r="K25" s="130"/>
      <c r="L25" s="130"/>
      <c r="M25" s="130"/>
      <c r="N25" s="130"/>
      <c r="O25" s="130"/>
      <c r="P25" s="130"/>
      <c r="Q25" s="130"/>
      <c r="R25" s="130"/>
      <c r="S25" s="130"/>
      <c r="T25" s="130"/>
      <c r="U25" s="130"/>
      <c r="V25" s="130"/>
      <c r="W25" s="130"/>
      <c r="X25" s="130"/>
      <c r="Y25" s="130"/>
      <c r="Z25" s="130"/>
      <c r="AA25" s="130"/>
      <c r="AB25" s="130"/>
      <c r="AC25" s="130"/>
      <c r="AD25" s="130"/>
      <c r="AE25" s="130"/>
      <c r="AF25" s="130"/>
      <c r="AG25" s="130"/>
      <c r="AH25" s="130"/>
      <c r="AI25" s="130"/>
      <c r="AJ25" s="130"/>
      <c r="AK25" s="130"/>
      <c r="AL25" s="130"/>
      <c r="AM25" s="130"/>
      <c r="AO25" s="139"/>
    </row>
    <row r="26" spans="1:41" ht="13.2">
      <c r="A26" s="130"/>
      <c r="B26" s="129" t="s">
        <v>237</v>
      </c>
      <c r="C26" s="130"/>
      <c r="D26" s="130"/>
      <c r="E26" s="130"/>
      <c r="F26" s="130"/>
      <c r="G26" s="130"/>
      <c r="H26" s="130"/>
      <c r="I26" s="130"/>
      <c r="J26" s="130"/>
      <c r="K26" s="130"/>
      <c r="L26" s="130"/>
      <c r="M26" s="130"/>
      <c r="N26" s="130"/>
      <c r="O26" s="130"/>
      <c r="P26" s="130"/>
      <c r="Q26" s="130"/>
      <c r="R26" s="130"/>
      <c r="S26" s="130"/>
      <c r="T26" s="130"/>
      <c r="U26" s="130"/>
      <c r="V26" s="130"/>
      <c r="W26" s="130"/>
      <c r="X26" s="130"/>
      <c r="Y26" s="130"/>
      <c r="Z26" s="130"/>
      <c r="AA26" s="130"/>
      <c r="AB26" s="130"/>
      <c r="AC26" s="130"/>
      <c r="AD26" s="130"/>
      <c r="AE26" s="130"/>
      <c r="AF26" s="130"/>
      <c r="AG26" s="130"/>
      <c r="AH26" s="130"/>
      <c r="AI26" s="130"/>
      <c r="AJ26" s="130"/>
      <c r="AK26" s="130"/>
      <c r="AL26" s="130"/>
      <c r="AM26" s="130"/>
      <c r="AO26" s="139"/>
    </row>
    <row r="27" spans="1:41" ht="13.2">
      <c r="A27" s="130"/>
      <c r="B27" s="130"/>
      <c r="C27" s="129" t="s">
        <v>227</v>
      </c>
      <c r="E27" s="130"/>
      <c r="F27" s="130"/>
      <c r="G27" s="130"/>
      <c r="H27" s="130"/>
      <c r="I27" s="130"/>
      <c r="J27" s="130"/>
      <c r="K27" s="130"/>
      <c r="L27" s="130"/>
      <c r="M27" s="130"/>
      <c r="N27" s="130"/>
      <c r="O27" s="130"/>
      <c r="P27" s="130"/>
      <c r="Q27" s="130"/>
      <c r="R27" s="130"/>
      <c r="S27" s="130"/>
      <c r="T27" s="130"/>
      <c r="U27" s="130"/>
      <c r="V27" s="130"/>
      <c r="W27" s="130"/>
      <c r="X27" s="130"/>
      <c r="Y27" s="130"/>
      <c r="Z27" s="130"/>
      <c r="AA27" s="130"/>
      <c r="AB27" s="130"/>
      <c r="AC27" s="130"/>
      <c r="AD27" s="130"/>
      <c r="AE27" s="130"/>
      <c r="AF27" s="130"/>
      <c r="AG27" s="130"/>
      <c r="AH27" s="130"/>
      <c r="AI27" s="130"/>
      <c r="AJ27" s="130"/>
      <c r="AK27" s="130"/>
      <c r="AL27" s="130"/>
      <c r="AM27" s="130"/>
      <c r="AO27" s="139"/>
    </row>
    <row r="28" spans="1:41" ht="13.2">
      <c r="A28" s="130"/>
      <c r="B28" s="129" t="s">
        <v>228</v>
      </c>
      <c r="C28" s="130"/>
      <c r="D28" s="130"/>
      <c r="E28" s="130"/>
      <c r="F28" s="130"/>
      <c r="G28" s="130"/>
      <c r="H28" s="130"/>
      <c r="I28" s="130"/>
      <c r="J28" s="130"/>
      <c r="K28" s="130"/>
      <c r="L28" s="130"/>
      <c r="M28" s="130"/>
      <c r="N28" s="130"/>
      <c r="O28" s="130"/>
      <c r="P28" s="130"/>
      <c r="Q28" s="130"/>
      <c r="R28" s="130"/>
      <c r="S28" s="130"/>
      <c r="T28" s="130"/>
      <c r="U28" s="130"/>
      <c r="V28" s="130"/>
      <c r="W28" s="130"/>
      <c r="X28" s="130"/>
      <c r="Y28" s="130"/>
      <c r="Z28" s="130"/>
      <c r="AA28" s="130"/>
      <c r="AB28" s="130"/>
      <c r="AC28" s="130"/>
      <c r="AD28" s="130"/>
      <c r="AE28" s="130"/>
      <c r="AF28" s="130"/>
      <c r="AG28" s="130"/>
      <c r="AH28" s="130"/>
      <c r="AI28" s="130"/>
      <c r="AJ28" s="130"/>
      <c r="AK28" s="130"/>
      <c r="AL28" s="130"/>
      <c r="AM28" s="130"/>
      <c r="AO28" s="139"/>
    </row>
    <row r="29" spans="1:41">
      <c r="A29" s="130"/>
      <c r="B29" s="130"/>
      <c r="C29" s="130"/>
      <c r="D29" s="130"/>
      <c r="E29" s="130"/>
      <c r="F29" s="130"/>
      <c r="G29" s="130"/>
      <c r="H29" s="130"/>
      <c r="I29" s="130"/>
      <c r="J29" s="130"/>
      <c r="K29" s="130"/>
      <c r="L29" s="130"/>
      <c r="M29" s="130"/>
      <c r="N29" s="130"/>
      <c r="O29" s="130"/>
      <c r="P29" s="130"/>
      <c r="Q29" s="130"/>
      <c r="R29" s="130"/>
      <c r="S29" s="130"/>
      <c r="T29" s="130"/>
      <c r="U29" s="130"/>
      <c r="V29" s="130"/>
      <c r="W29" s="130"/>
      <c r="X29" s="130"/>
      <c r="Y29" s="130"/>
      <c r="Z29" s="130"/>
      <c r="AA29" s="130"/>
      <c r="AB29" s="130"/>
      <c r="AC29" s="130"/>
      <c r="AD29" s="130"/>
      <c r="AE29" s="130"/>
      <c r="AF29" s="130"/>
      <c r="AG29" s="130"/>
      <c r="AH29" s="130"/>
      <c r="AI29" s="130"/>
      <c r="AJ29" s="130"/>
      <c r="AK29" s="130"/>
      <c r="AL29" s="130"/>
      <c r="AM29" s="130"/>
      <c r="AO29" s="139"/>
    </row>
    <row r="30" spans="1:41">
      <c r="A30" s="130"/>
      <c r="B30" s="130"/>
      <c r="C30" s="130"/>
      <c r="D30" s="130"/>
      <c r="E30" s="130"/>
      <c r="F30" s="130"/>
      <c r="G30" s="130"/>
      <c r="H30" s="130"/>
      <c r="I30" s="130"/>
      <c r="J30" s="130"/>
      <c r="K30" s="130"/>
      <c r="L30" s="130"/>
      <c r="M30" s="130"/>
      <c r="N30" s="130"/>
      <c r="O30" s="130"/>
      <c r="P30" s="130"/>
      <c r="Q30" s="130"/>
      <c r="R30" s="130"/>
      <c r="S30" s="130"/>
      <c r="T30" s="130"/>
      <c r="U30" s="130"/>
      <c r="V30" s="130"/>
      <c r="W30" s="130"/>
      <c r="X30" s="130"/>
      <c r="Y30" s="130"/>
      <c r="Z30" s="130"/>
      <c r="AA30" s="130"/>
      <c r="AB30" s="130"/>
      <c r="AC30" s="130"/>
      <c r="AD30" s="130"/>
      <c r="AE30" s="130"/>
      <c r="AF30" s="130"/>
      <c r="AG30" s="130"/>
      <c r="AH30" s="130"/>
      <c r="AI30" s="130"/>
      <c r="AJ30" s="130"/>
      <c r="AK30" s="130"/>
      <c r="AL30" s="130"/>
      <c r="AM30" s="130"/>
      <c r="AO30" s="139"/>
    </row>
    <row r="31" spans="1:41">
      <c r="A31" s="130"/>
      <c r="B31" s="130"/>
      <c r="C31" s="130"/>
      <c r="D31" s="130"/>
      <c r="E31" s="130"/>
      <c r="F31" s="130"/>
      <c r="G31" s="130"/>
      <c r="H31" s="130"/>
      <c r="I31" s="130"/>
      <c r="J31" s="130"/>
      <c r="K31" s="130"/>
      <c r="L31" s="130"/>
      <c r="M31" s="130"/>
      <c r="N31" s="130"/>
      <c r="O31" s="130"/>
      <c r="P31" s="130"/>
      <c r="Q31" s="130"/>
      <c r="R31" s="130"/>
      <c r="S31" s="130"/>
      <c r="T31" s="130"/>
      <c r="U31" s="130"/>
      <c r="V31" s="130"/>
      <c r="W31" s="130"/>
      <c r="X31" s="130"/>
      <c r="Y31" s="130"/>
      <c r="Z31" s="130"/>
      <c r="AA31" s="130"/>
      <c r="AB31" s="130"/>
      <c r="AC31" s="130"/>
      <c r="AD31" s="130"/>
      <c r="AE31" s="130"/>
      <c r="AF31" s="130"/>
      <c r="AG31" s="130"/>
      <c r="AH31" s="130"/>
      <c r="AI31" s="130"/>
      <c r="AJ31" s="130"/>
      <c r="AK31" s="130"/>
      <c r="AL31" s="130"/>
      <c r="AM31" s="130"/>
      <c r="AO31" s="139"/>
    </row>
    <row r="32" spans="1:41">
      <c r="A32" s="130"/>
      <c r="B32" s="130"/>
      <c r="C32" s="130"/>
      <c r="D32" s="130"/>
      <c r="E32" s="130"/>
      <c r="F32" s="130"/>
      <c r="G32" s="130"/>
      <c r="H32" s="130"/>
      <c r="I32" s="130"/>
      <c r="J32" s="130"/>
      <c r="K32" s="130"/>
      <c r="L32" s="130"/>
      <c r="M32" s="130"/>
      <c r="N32" s="130"/>
      <c r="O32" s="130"/>
      <c r="P32" s="130"/>
      <c r="Q32" s="130"/>
      <c r="R32" s="130"/>
      <c r="S32" s="130"/>
      <c r="T32" s="130"/>
      <c r="U32" s="130"/>
      <c r="V32" s="130"/>
      <c r="W32" s="130"/>
      <c r="X32" s="130"/>
      <c r="Y32" s="130"/>
      <c r="Z32" s="130"/>
      <c r="AA32" s="130"/>
      <c r="AB32" s="130"/>
      <c r="AC32" s="130"/>
      <c r="AD32" s="130"/>
      <c r="AE32" s="130"/>
      <c r="AF32" s="130"/>
      <c r="AG32" s="130"/>
      <c r="AH32" s="130"/>
      <c r="AI32" s="130"/>
      <c r="AJ32" s="130"/>
      <c r="AK32" s="130"/>
      <c r="AL32" s="130"/>
      <c r="AM32" s="130"/>
      <c r="AO32" s="139"/>
    </row>
    <row r="33" spans="1:41">
      <c r="A33" s="130"/>
      <c r="B33" s="130"/>
      <c r="C33" s="130"/>
      <c r="D33" s="130"/>
      <c r="E33" s="130"/>
      <c r="F33" s="130"/>
      <c r="G33" s="130"/>
      <c r="H33" s="130"/>
      <c r="I33" s="130"/>
      <c r="J33" s="130"/>
      <c r="K33" s="130"/>
      <c r="L33" s="130"/>
      <c r="M33" s="130"/>
      <c r="N33" s="130"/>
      <c r="O33" s="130"/>
      <c r="P33" s="130"/>
      <c r="Q33" s="130"/>
      <c r="R33" s="130"/>
      <c r="S33" s="130"/>
      <c r="T33" s="130"/>
      <c r="U33" s="130"/>
      <c r="V33" s="130"/>
      <c r="W33" s="130"/>
      <c r="X33" s="130"/>
      <c r="Y33" s="130"/>
      <c r="Z33" s="130"/>
      <c r="AA33" s="130"/>
      <c r="AB33" s="130"/>
      <c r="AC33" s="130"/>
      <c r="AD33" s="130"/>
      <c r="AE33" s="130"/>
      <c r="AF33" s="130"/>
      <c r="AG33" s="130"/>
      <c r="AH33" s="130"/>
      <c r="AI33" s="130"/>
      <c r="AJ33" s="130"/>
      <c r="AK33" s="130"/>
      <c r="AL33" s="130"/>
      <c r="AM33" s="130"/>
      <c r="AO33" s="139"/>
    </row>
    <row r="34" spans="1:41">
      <c r="A34" s="130"/>
      <c r="B34" s="130"/>
      <c r="C34" s="130"/>
      <c r="D34" s="130"/>
      <c r="E34" s="130"/>
      <c r="F34" s="130"/>
      <c r="G34" s="130"/>
      <c r="H34" s="130"/>
      <c r="I34" s="130"/>
      <c r="J34" s="130"/>
      <c r="K34" s="130"/>
      <c r="L34" s="130"/>
      <c r="M34" s="130"/>
      <c r="N34" s="130"/>
      <c r="O34" s="130"/>
      <c r="P34" s="130"/>
      <c r="Q34" s="130"/>
      <c r="R34" s="130"/>
      <c r="S34" s="130"/>
      <c r="T34" s="130"/>
      <c r="U34" s="130"/>
      <c r="V34" s="130"/>
      <c r="W34" s="130"/>
      <c r="X34" s="130"/>
      <c r="Y34" s="130"/>
      <c r="Z34" s="130"/>
      <c r="AA34" s="130"/>
      <c r="AB34" s="130"/>
      <c r="AC34" s="130"/>
      <c r="AD34" s="130"/>
      <c r="AE34" s="130"/>
      <c r="AF34" s="130"/>
      <c r="AG34" s="130"/>
      <c r="AH34" s="130"/>
      <c r="AI34" s="130"/>
      <c r="AJ34" s="130"/>
      <c r="AK34" s="130"/>
      <c r="AL34" s="130"/>
      <c r="AM34" s="130"/>
      <c r="AO34" s="139"/>
    </row>
    <row r="35" spans="1:41">
      <c r="A35" s="130"/>
      <c r="B35" s="130"/>
      <c r="C35" s="130"/>
      <c r="D35" s="130"/>
      <c r="E35" s="130"/>
      <c r="F35" s="130"/>
      <c r="G35" s="130"/>
      <c r="H35" s="130"/>
      <c r="I35" s="130"/>
      <c r="J35" s="130"/>
      <c r="K35" s="130"/>
      <c r="L35" s="130"/>
      <c r="M35" s="130"/>
      <c r="N35" s="130"/>
      <c r="O35" s="130"/>
      <c r="P35" s="130"/>
      <c r="Q35" s="130"/>
      <c r="R35" s="130"/>
      <c r="S35" s="130"/>
      <c r="T35" s="130"/>
      <c r="U35" s="130"/>
      <c r="V35" s="130"/>
      <c r="W35" s="130"/>
      <c r="X35" s="130"/>
      <c r="Y35" s="130"/>
      <c r="Z35" s="130"/>
      <c r="AA35" s="130"/>
      <c r="AB35" s="130"/>
      <c r="AC35" s="130"/>
      <c r="AD35" s="130"/>
      <c r="AE35" s="130"/>
      <c r="AF35" s="130"/>
      <c r="AG35" s="130"/>
      <c r="AH35" s="130"/>
      <c r="AI35" s="130"/>
      <c r="AJ35" s="130"/>
      <c r="AK35" s="130"/>
      <c r="AL35" s="130"/>
      <c r="AM35" s="130"/>
      <c r="AO35" s="139"/>
    </row>
    <row r="36" spans="1:41">
      <c r="A36" s="130"/>
      <c r="B36" s="130"/>
      <c r="C36" s="130"/>
      <c r="D36" s="130"/>
      <c r="E36" s="130"/>
      <c r="F36" s="130"/>
      <c r="G36" s="130"/>
      <c r="H36" s="130"/>
      <c r="I36" s="130"/>
      <c r="J36" s="130"/>
      <c r="K36" s="130"/>
      <c r="L36" s="130"/>
      <c r="M36" s="130"/>
      <c r="N36" s="130"/>
      <c r="O36" s="130"/>
      <c r="P36" s="130"/>
      <c r="Q36" s="130"/>
      <c r="R36" s="130"/>
      <c r="S36" s="130"/>
      <c r="T36" s="130"/>
      <c r="U36" s="130"/>
      <c r="V36" s="130"/>
      <c r="W36" s="130"/>
      <c r="X36" s="130"/>
      <c r="Y36" s="130"/>
      <c r="Z36" s="130"/>
      <c r="AA36" s="130"/>
      <c r="AB36" s="130"/>
      <c r="AC36" s="130"/>
      <c r="AD36" s="130"/>
      <c r="AE36" s="130"/>
      <c r="AF36" s="130"/>
      <c r="AG36" s="130"/>
      <c r="AH36" s="130"/>
      <c r="AI36" s="130"/>
      <c r="AJ36" s="130"/>
      <c r="AK36" s="130"/>
      <c r="AL36" s="130"/>
      <c r="AM36" s="130"/>
      <c r="AO36" s="139"/>
    </row>
    <row r="37" spans="1:41">
      <c r="A37" s="130"/>
      <c r="B37" s="130"/>
      <c r="C37" s="130"/>
      <c r="D37" s="130"/>
      <c r="E37" s="130"/>
      <c r="F37" s="130"/>
      <c r="G37" s="130"/>
      <c r="H37" s="130"/>
      <c r="I37" s="130"/>
      <c r="J37" s="130"/>
      <c r="K37" s="130"/>
      <c r="L37" s="130"/>
      <c r="M37" s="130"/>
      <c r="N37" s="130"/>
      <c r="O37" s="130"/>
      <c r="P37" s="130"/>
      <c r="Q37" s="130"/>
      <c r="R37" s="130"/>
      <c r="S37" s="130"/>
      <c r="T37" s="130"/>
      <c r="U37" s="130"/>
      <c r="V37" s="130"/>
      <c r="W37" s="130"/>
      <c r="X37" s="130"/>
      <c r="Y37" s="130"/>
      <c r="Z37" s="130"/>
      <c r="AA37" s="130"/>
      <c r="AB37" s="130"/>
      <c r="AC37" s="130"/>
      <c r="AD37" s="130"/>
      <c r="AE37" s="130"/>
      <c r="AF37" s="130"/>
      <c r="AG37" s="130"/>
      <c r="AH37" s="130"/>
      <c r="AI37" s="130"/>
      <c r="AJ37" s="130"/>
      <c r="AK37" s="130"/>
      <c r="AL37" s="130"/>
      <c r="AM37" s="130"/>
      <c r="AO37" s="139"/>
    </row>
    <row r="38" spans="1:41">
      <c r="A38" s="130"/>
      <c r="B38" s="130"/>
      <c r="C38" s="130"/>
      <c r="D38" s="130"/>
      <c r="E38" s="130"/>
      <c r="F38" s="130"/>
      <c r="G38" s="130"/>
      <c r="H38" s="130"/>
      <c r="I38" s="130"/>
      <c r="J38" s="130"/>
      <c r="K38" s="130"/>
      <c r="L38" s="130"/>
      <c r="M38" s="130"/>
      <c r="N38" s="130"/>
      <c r="O38" s="130"/>
      <c r="P38" s="130"/>
      <c r="Q38" s="130"/>
      <c r="R38" s="130"/>
      <c r="S38" s="130"/>
      <c r="T38" s="130" t="s">
        <v>229</v>
      </c>
      <c r="V38" s="130"/>
      <c r="W38" s="130"/>
      <c r="X38" s="130"/>
      <c r="Y38" s="130"/>
      <c r="Z38" s="130"/>
      <c r="AA38" s="130"/>
      <c r="AB38" s="130"/>
      <c r="AC38" s="130"/>
      <c r="AD38" s="130"/>
      <c r="AE38" s="130"/>
      <c r="AF38" s="130"/>
      <c r="AG38" s="130"/>
      <c r="AH38" s="130"/>
      <c r="AI38" s="130"/>
      <c r="AJ38" s="130"/>
      <c r="AK38" s="130"/>
      <c r="AL38" s="130"/>
      <c r="AM38" s="130"/>
      <c r="AO38" s="139"/>
    </row>
    <row r="39" spans="1:41" ht="6" customHeight="1">
      <c r="A39" s="130"/>
      <c r="B39" s="130"/>
      <c r="C39" s="130"/>
      <c r="D39" s="130"/>
      <c r="E39" s="130"/>
      <c r="F39" s="130"/>
      <c r="G39" s="130"/>
      <c r="H39" s="130"/>
      <c r="I39" s="130"/>
      <c r="J39" s="130"/>
      <c r="K39" s="130"/>
      <c r="L39" s="130"/>
      <c r="M39" s="130"/>
      <c r="N39" s="130"/>
      <c r="O39" s="130"/>
      <c r="P39" s="130"/>
      <c r="Q39" s="130"/>
      <c r="R39" s="130"/>
      <c r="S39" s="130"/>
      <c r="T39" s="130"/>
      <c r="X39" s="130"/>
      <c r="Z39" s="130"/>
      <c r="AA39" s="130"/>
      <c r="AB39" s="130"/>
      <c r="AC39" s="130"/>
      <c r="AD39" s="130"/>
      <c r="AE39" s="130"/>
      <c r="AF39" s="130"/>
      <c r="AG39" s="130"/>
      <c r="AH39" s="130"/>
      <c r="AI39" s="130"/>
      <c r="AJ39" s="130"/>
      <c r="AK39" s="130"/>
      <c r="AL39" s="130"/>
      <c r="AM39" s="130"/>
      <c r="AO39" s="139"/>
    </row>
    <row r="40" spans="1:41">
      <c r="A40" s="130"/>
      <c r="B40" s="130"/>
      <c r="C40" s="130"/>
      <c r="D40" s="130"/>
      <c r="E40" s="130"/>
      <c r="F40" s="130"/>
      <c r="G40" s="130"/>
      <c r="H40" s="130"/>
      <c r="I40" s="130"/>
      <c r="J40" s="130"/>
      <c r="K40" s="130"/>
      <c r="L40" s="130"/>
      <c r="M40" s="130"/>
      <c r="N40" s="130"/>
      <c r="O40" s="130"/>
      <c r="P40" s="130"/>
      <c r="Q40" s="130"/>
      <c r="R40" s="130"/>
      <c r="S40" s="130"/>
      <c r="T40" s="130"/>
      <c r="U40" s="330" t="s">
        <v>230</v>
      </c>
      <c r="V40" s="331"/>
      <c r="W40" s="331"/>
      <c r="X40" s="331"/>
      <c r="Y40" s="331"/>
      <c r="Z40" s="331"/>
      <c r="AA40" s="331"/>
      <c r="AB40" s="340"/>
      <c r="AC40" s="147" t="s">
        <v>231</v>
      </c>
      <c r="AD40" s="342"/>
      <c r="AE40" s="342"/>
      <c r="AF40" s="342"/>
      <c r="AG40" s="342"/>
      <c r="AH40" s="148"/>
      <c r="AI40" s="148"/>
      <c r="AJ40" s="148"/>
      <c r="AK40" s="149"/>
      <c r="AL40" s="130"/>
      <c r="AM40" s="130"/>
      <c r="AO40" s="139" t="str">
        <f>IF(AD40="",エラーリスト!E12,IF(LEN(AD40)&lt;8,エラーリスト!E12,""))</f>
        <v>別記第3号様式の郵便番号が空欄か正しく入力されていない可能性があります</v>
      </c>
    </row>
    <row r="41" spans="1:41" ht="18" customHeight="1">
      <c r="A41" s="130"/>
      <c r="B41" s="130"/>
      <c r="C41" s="130"/>
      <c r="D41" s="130"/>
      <c r="E41" s="130"/>
      <c r="F41" s="130"/>
      <c r="G41" s="130"/>
      <c r="H41" s="130"/>
      <c r="I41" s="130"/>
      <c r="J41" s="130"/>
      <c r="K41" s="130"/>
      <c r="L41" s="130"/>
      <c r="M41" s="130"/>
      <c r="N41" s="130"/>
      <c r="O41" s="130"/>
      <c r="P41" s="130"/>
      <c r="Q41" s="130"/>
      <c r="R41" s="130"/>
      <c r="S41" s="130"/>
      <c r="T41" s="130"/>
      <c r="U41" s="332"/>
      <c r="V41" s="333"/>
      <c r="W41" s="333"/>
      <c r="X41" s="333"/>
      <c r="Y41" s="333"/>
      <c r="Z41" s="333"/>
      <c r="AA41" s="333"/>
      <c r="AB41" s="341"/>
      <c r="AC41" s="343"/>
      <c r="AD41" s="343"/>
      <c r="AE41" s="343"/>
      <c r="AF41" s="343"/>
      <c r="AG41" s="343"/>
      <c r="AH41" s="343"/>
      <c r="AI41" s="343"/>
      <c r="AJ41" s="343"/>
      <c r="AK41" s="343"/>
      <c r="AL41" s="130"/>
      <c r="AM41" s="130"/>
      <c r="AO41" s="139" t="str">
        <f>IF(AC41="",エラーリスト!E13,"")</f>
        <v>別記第3号様式の住所が空欄です</v>
      </c>
    </row>
    <row r="42" spans="1:41" ht="18.75" customHeight="1">
      <c r="A42" s="130"/>
      <c r="B42" s="130"/>
      <c r="C42" s="130"/>
      <c r="D42" s="130"/>
      <c r="E42" s="130"/>
      <c r="F42" s="130"/>
      <c r="G42" s="130"/>
      <c r="H42" s="130"/>
      <c r="I42" s="130"/>
      <c r="J42" s="130"/>
      <c r="K42" s="130"/>
      <c r="L42" s="130"/>
      <c r="M42" s="130"/>
      <c r="N42" s="130"/>
      <c r="O42" s="130"/>
      <c r="P42" s="130"/>
      <c r="Q42" s="130"/>
      <c r="R42" s="130"/>
      <c r="S42" s="130"/>
      <c r="T42" s="130"/>
      <c r="U42" s="338" t="s">
        <v>139</v>
      </c>
      <c r="V42" s="339"/>
      <c r="W42" s="339"/>
      <c r="X42" s="339"/>
      <c r="Y42" s="339"/>
      <c r="Z42" s="339"/>
      <c r="AA42" s="339"/>
      <c r="AB42" s="150"/>
      <c r="AC42" s="337"/>
      <c r="AD42" s="337"/>
      <c r="AE42" s="337"/>
      <c r="AF42" s="337"/>
      <c r="AG42" s="337"/>
      <c r="AH42" s="337"/>
      <c r="AI42" s="337"/>
      <c r="AJ42" s="337"/>
      <c r="AK42" s="337"/>
      <c r="AL42" s="130"/>
      <c r="AM42" s="130"/>
      <c r="AO42" s="139"/>
    </row>
    <row r="43" spans="1:41" ht="18.75" customHeight="1">
      <c r="A43" s="130"/>
      <c r="B43" s="130"/>
      <c r="C43" s="130"/>
      <c r="D43" s="130"/>
      <c r="E43" s="130"/>
      <c r="F43" s="130"/>
      <c r="G43" s="130"/>
      <c r="H43" s="130"/>
      <c r="I43" s="130"/>
      <c r="J43" s="130"/>
      <c r="K43" s="130"/>
      <c r="L43" s="130"/>
      <c r="M43" s="130"/>
      <c r="N43" s="130"/>
      <c r="O43" s="130"/>
      <c r="P43" s="130"/>
      <c r="Q43" s="130"/>
      <c r="R43" s="130"/>
      <c r="S43" s="130"/>
      <c r="T43" s="130"/>
      <c r="U43" s="338" t="s">
        <v>140</v>
      </c>
      <c r="V43" s="339"/>
      <c r="W43" s="339"/>
      <c r="X43" s="339"/>
      <c r="Y43" s="339"/>
      <c r="Z43" s="339"/>
      <c r="AA43" s="339"/>
      <c r="AB43" s="150"/>
      <c r="AC43" s="337"/>
      <c r="AD43" s="337"/>
      <c r="AE43" s="337"/>
      <c r="AF43" s="337"/>
      <c r="AG43" s="337"/>
      <c r="AH43" s="337"/>
      <c r="AI43" s="337"/>
      <c r="AJ43" s="337"/>
      <c r="AK43" s="337"/>
      <c r="AL43" s="130"/>
      <c r="AM43" s="130"/>
      <c r="AO43" s="139" t="str">
        <f>IF(AC43="",エラーリスト!E15,"")</f>
        <v>別記第3号様式の担当者氏名が空欄です</v>
      </c>
    </row>
    <row r="44" spans="1:41" ht="18.75" customHeight="1">
      <c r="A44" s="130"/>
      <c r="B44" s="130"/>
      <c r="C44" s="130"/>
      <c r="D44" s="130"/>
      <c r="E44" s="130"/>
      <c r="F44" s="130"/>
      <c r="G44" s="130"/>
      <c r="H44" s="130"/>
      <c r="I44" s="130"/>
      <c r="J44" s="130"/>
      <c r="K44" s="130"/>
      <c r="L44" s="130"/>
      <c r="M44" s="130"/>
      <c r="N44" s="130"/>
      <c r="O44" s="130"/>
      <c r="P44" s="130"/>
      <c r="Q44" s="130"/>
      <c r="R44" s="130"/>
      <c r="S44" s="130"/>
      <c r="T44" s="130"/>
      <c r="U44" s="330" t="s">
        <v>141</v>
      </c>
      <c r="V44" s="331"/>
      <c r="W44" s="331"/>
      <c r="X44" s="151"/>
      <c r="Y44" s="334" t="s">
        <v>4</v>
      </c>
      <c r="Z44" s="335"/>
      <c r="AA44" s="335"/>
      <c r="AB44" s="336"/>
      <c r="AC44" s="337"/>
      <c r="AD44" s="337"/>
      <c r="AE44" s="337"/>
      <c r="AF44" s="337"/>
      <c r="AG44" s="337"/>
      <c r="AH44" s="337"/>
      <c r="AI44" s="337"/>
      <c r="AJ44" s="337"/>
      <c r="AK44" s="337"/>
      <c r="AL44" s="130"/>
      <c r="AM44" s="130"/>
      <c r="AO44" s="139" t="str">
        <f>IF(AC44="",エラーリスト!E16,IF(LEN(AC44)&lt;12,エラーリスト!E16,""))</f>
        <v>別記第3号様式の電話番号が空欄か正しく入力されていない可能性があります</v>
      </c>
    </row>
    <row r="45" spans="1:41" ht="18.75" customHeight="1">
      <c r="A45" s="130"/>
      <c r="B45" s="130"/>
      <c r="C45" s="130"/>
      <c r="D45" s="130"/>
      <c r="E45" s="130"/>
      <c r="F45" s="130"/>
      <c r="G45" s="130"/>
      <c r="H45" s="130"/>
      <c r="I45" s="130"/>
      <c r="J45" s="130"/>
      <c r="K45" s="130"/>
      <c r="L45" s="130"/>
      <c r="M45" s="130"/>
      <c r="N45" s="130"/>
      <c r="O45" s="130"/>
      <c r="P45" s="130"/>
      <c r="Q45" s="130"/>
      <c r="R45" s="130"/>
      <c r="S45" s="130"/>
      <c r="T45" s="130"/>
      <c r="U45" s="332"/>
      <c r="V45" s="333"/>
      <c r="W45" s="333"/>
      <c r="X45" s="152"/>
      <c r="Y45" s="334" t="s">
        <v>142</v>
      </c>
      <c r="Z45" s="335"/>
      <c r="AA45" s="335"/>
      <c r="AB45" s="336"/>
      <c r="AC45" s="337"/>
      <c r="AD45" s="337"/>
      <c r="AE45" s="337"/>
      <c r="AF45" s="337"/>
      <c r="AG45" s="337"/>
      <c r="AH45" s="337"/>
      <c r="AI45" s="337"/>
      <c r="AJ45" s="337"/>
      <c r="AK45" s="337"/>
      <c r="AL45" s="130"/>
      <c r="AM45" s="130"/>
    </row>
    <row r="46" spans="1:41" ht="18.75" customHeight="1">
      <c r="A46" s="130"/>
      <c r="B46" s="130"/>
      <c r="C46" s="130"/>
      <c r="D46" s="130"/>
      <c r="E46" s="130"/>
      <c r="F46" s="130"/>
      <c r="G46" s="130"/>
      <c r="H46" s="130"/>
      <c r="I46" s="130"/>
      <c r="J46" s="130"/>
      <c r="K46" s="130"/>
      <c r="L46" s="130"/>
      <c r="M46" s="130"/>
      <c r="N46" s="130"/>
      <c r="O46" s="130"/>
      <c r="P46" s="130"/>
      <c r="Q46" s="130"/>
      <c r="R46" s="130"/>
      <c r="S46" s="130"/>
      <c r="T46" s="130"/>
      <c r="U46" s="130"/>
      <c r="V46" s="130"/>
      <c r="W46" s="130"/>
      <c r="X46" s="130"/>
      <c r="Y46" s="130"/>
      <c r="Z46" s="130"/>
      <c r="AA46" s="130"/>
      <c r="AB46" s="130"/>
      <c r="AC46" s="130"/>
      <c r="AD46" s="130"/>
      <c r="AE46" s="130"/>
      <c r="AF46" s="130"/>
      <c r="AG46" s="130"/>
      <c r="AH46" s="130"/>
      <c r="AI46" s="130"/>
      <c r="AJ46" s="130"/>
      <c r="AK46" s="130"/>
      <c r="AL46" s="130"/>
      <c r="AM46" s="130"/>
    </row>
    <row r="47" spans="1:41">
      <c r="A47" s="130"/>
      <c r="B47" s="130"/>
      <c r="C47" s="130"/>
      <c r="D47" s="130"/>
      <c r="E47" s="130"/>
      <c r="F47" s="130"/>
      <c r="G47" s="130"/>
      <c r="H47" s="130"/>
      <c r="I47" s="130"/>
      <c r="J47" s="130"/>
      <c r="K47" s="130"/>
      <c r="L47" s="130"/>
      <c r="M47" s="130"/>
      <c r="N47" s="130"/>
      <c r="O47" s="130"/>
      <c r="P47" s="130"/>
      <c r="Q47" s="130"/>
      <c r="R47" s="130"/>
      <c r="S47" s="130"/>
      <c r="T47" s="130"/>
      <c r="U47" s="130"/>
      <c r="V47" s="130"/>
      <c r="W47" s="130"/>
      <c r="X47" s="130"/>
      <c r="Y47" s="130"/>
      <c r="Z47" s="130"/>
      <c r="AA47" s="130"/>
      <c r="AB47" s="130"/>
      <c r="AC47" s="130"/>
      <c r="AD47" s="130"/>
      <c r="AE47" s="130"/>
      <c r="AF47" s="130"/>
      <c r="AG47" s="130"/>
      <c r="AH47" s="130"/>
      <c r="AI47" s="130"/>
      <c r="AJ47" s="130"/>
      <c r="AK47" s="130"/>
      <c r="AL47" s="130"/>
      <c r="AM47" s="130"/>
    </row>
    <row r="48" spans="1:41">
      <c r="A48" s="130"/>
      <c r="B48" s="130"/>
      <c r="C48" s="130"/>
      <c r="D48" s="130"/>
      <c r="E48" s="130"/>
      <c r="F48" s="130"/>
      <c r="G48" s="130"/>
      <c r="H48" s="130"/>
      <c r="I48" s="130"/>
      <c r="J48" s="130"/>
      <c r="K48" s="130"/>
      <c r="L48" s="130"/>
      <c r="M48" s="130"/>
      <c r="N48" s="130"/>
      <c r="O48" s="130"/>
      <c r="P48" s="130"/>
      <c r="Q48" s="130"/>
      <c r="R48" s="130"/>
      <c r="S48" s="130"/>
      <c r="T48" s="130"/>
      <c r="U48" s="130"/>
      <c r="V48" s="130"/>
      <c r="W48" s="130"/>
      <c r="X48" s="130"/>
      <c r="Y48" s="130"/>
      <c r="Z48" s="130"/>
      <c r="AA48" s="130"/>
      <c r="AB48" s="130"/>
      <c r="AC48" s="130"/>
      <c r="AD48" s="130"/>
      <c r="AE48" s="130"/>
      <c r="AF48" s="130"/>
      <c r="AG48" s="130"/>
      <c r="AH48" s="130"/>
      <c r="AI48" s="130"/>
      <c r="AJ48" s="130"/>
      <c r="AK48" s="130"/>
      <c r="AL48" s="130"/>
      <c r="AM48" s="130"/>
    </row>
    <row r="49" spans="1:39">
      <c r="A49" s="130"/>
      <c r="B49" s="130"/>
      <c r="C49" s="130"/>
      <c r="D49" s="130"/>
      <c r="E49" s="130"/>
      <c r="F49" s="130"/>
      <c r="G49" s="130"/>
      <c r="H49" s="130"/>
      <c r="I49" s="130"/>
      <c r="J49" s="130"/>
      <c r="K49" s="130"/>
      <c r="L49" s="130"/>
      <c r="M49" s="130"/>
      <c r="N49" s="130"/>
      <c r="O49" s="130"/>
      <c r="P49" s="130"/>
      <c r="Q49" s="130"/>
      <c r="R49" s="130"/>
      <c r="S49" s="130"/>
      <c r="T49" s="130"/>
      <c r="U49" s="130"/>
      <c r="V49" s="130"/>
      <c r="W49" s="130"/>
      <c r="X49" s="130"/>
      <c r="Y49" s="130"/>
      <c r="Z49" s="130"/>
      <c r="AA49" s="130"/>
      <c r="AB49" s="130"/>
      <c r="AC49" s="130"/>
      <c r="AD49" s="130"/>
      <c r="AE49" s="130"/>
      <c r="AF49" s="130"/>
      <c r="AG49" s="130"/>
      <c r="AH49" s="130"/>
      <c r="AI49" s="130"/>
      <c r="AJ49" s="130"/>
      <c r="AK49" s="130"/>
      <c r="AL49" s="130"/>
      <c r="AM49" s="130"/>
    </row>
    <row r="50" spans="1:39">
      <c r="A50" s="130"/>
      <c r="B50" s="130"/>
      <c r="C50" s="130"/>
      <c r="D50" s="130"/>
      <c r="E50" s="130"/>
      <c r="F50" s="130"/>
      <c r="G50" s="130"/>
      <c r="H50" s="130"/>
      <c r="I50" s="130"/>
      <c r="J50" s="130"/>
      <c r="K50" s="130"/>
      <c r="L50" s="130"/>
      <c r="M50" s="130"/>
      <c r="N50" s="130"/>
      <c r="O50" s="130"/>
      <c r="P50" s="130"/>
      <c r="Q50" s="130"/>
      <c r="R50" s="130"/>
      <c r="S50" s="130"/>
      <c r="T50" s="130"/>
      <c r="U50" s="130"/>
      <c r="V50" s="130"/>
      <c r="W50" s="130"/>
      <c r="X50" s="130"/>
      <c r="Y50" s="130"/>
      <c r="Z50" s="130"/>
      <c r="AA50" s="130"/>
      <c r="AB50" s="130"/>
      <c r="AC50" s="130"/>
      <c r="AD50" s="130"/>
      <c r="AE50" s="130"/>
      <c r="AF50" s="130"/>
      <c r="AG50" s="130"/>
      <c r="AH50" s="130"/>
      <c r="AI50" s="130"/>
      <c r="AJ50" s="130"/>
      <c r="AK50" s="130"/>
      <c r="AL50" s="130"/>
      <c r="AM50" s="130"/>
    </row>
    <row r="51" spans="1:39">
      <c r="A51" s="130"/>
      <c r="B51" s="130"/>
      <c r="C51" s="130"/>
      <c r="D51" s="130"/>
      <c r="E51" s="130"/>
      <c r="F51" s="130"/>
      <c r="G51" s="130"/>
      <c r="H51" s="130"/>
      <c r="I51" s="130"/>
      <c r="J51" s="130"/>
      <c r="K51" s="130"/>
      <c r="L51" s="130"/>
      <c r="M51" s="130"/>
      <c r="N51" s="130"/>
      <c r="O51" s="130"/>
      <c r="P51" s="130"/>
      <c r="Q51" s="130"/>
      <c r="R51" s="130"/>
      <c r="S51" s="130"/>
      <c r="T51" s="130"/>
      <c r="U51" s="130"/>
      <c r="V51" s="130"/>
      <c r="W51" s="130"/>
      <c r="X51" s="130"/>
      <c r="Y51" s="130"/>
      <c r="Z51" s="130"/>
      <c r="AA51" s="130"/>
      <c r="AB51" s="130"/>
      <c r="AC51" s="130"/>
      <c r="AD51" s="130"/>
      <c r="AE51" s="130"/>
      <c r="AF51" s="130"/>
      <c r="AG51" s="130"/>
      <c r="AH51" s="130"/>
      <c r="AI51" s="130"/>
      <c r="AJ51" s="130"/>
      <c r="AK51" s="130"/>
      <c r="AL51" s="130"/>
      <c r="AM51" s="130"/>
    </row>
  </sheetData>
  <sheetProtection algorithmName="SHA-512" hashValue="q1uqbETHhQc7LCGuXSPdZLdKRn6uyU0OFrQ0EPNEr1dcwcu962LstdYPu5Ht+0jdsHXM+pbXHbp9Y+pOM26q9w==" saltValue="U0yScSm04mATb72Lh2wCPQ==" spinCount="100000" sheet="1" selectLockedCells="1"/>
  <mergeCells count="36">
    <mergeCell ref="X7:AL7"/>
    <mergeCell ref="AD3:AE3"/>
    <mergeCell ref="AG3:AH3"/>
    <mergeCell ref="AJ3:AK3"/>
    <mergeCell ref="A5:G5"/>
    <mergeCell ref="U5:AI5"/>
    <mergeCell ref="A10:AM10"/>
    <mergeCell ref="B15:J15"/>
    <mergeCell ref="K15:R15"/>
    <mergeCell ref="C18:W18"/>
    <mergeCell ref="AC18:AG18"/>
    <mergeCell ref="A11:AM11"/>
    <mergeCell ref="U12:W12"/>
    <mergeCell ref="AC20:AG20"/>
    <mergeCell ref="AC21:AG21"/>
    <mergeCell ref="AC22:AG22"/>
    <mergeCell ref="C19:AB19"/>
    <mergeCell ref="C20:AB20"/>
    <mergeCell ref="C21:AB21"/>
    <mergeCell ref="C22:AB22"/>
    <mergeCell ref="X8:AL8"/>
    <mergeCell ref="K12:L12"/>
    <mergeCell ref="H12:I12"/>
    <mergeCell ref="U44:W45"/>
    <mergeCell ref="Y44:AB44"/>
    <mergeCell ref="AC44:AK44"/>
    <mergeCell ref="Y45:AB45"/>
    <mergeCell ref="AC45:AK45"/>
    <mergeCell ref="U42:AA42"/>
    <mergeCell ref="AC42:AK42"/>
    <mergeCell ref="U43:AA43"/>
    <mergeCell ref="AC43:AK43"/>
    <mergeCell ref="U40:AB41"/>
    <mergeCell ref="AD40:AG40"/>
    <mergeCell ref="AC41:AK41"/>
    <mergeCell ref="AC19:AG19"/>
  </mergeCells>
  <phoneticPr fontId="3"/>
  <printOptions horizontalCentered="1"/>
  <pageMargins left="0.70866141732283472" right="0.70866141732283472" top="0.94488188976377963" bottom="0.74803149606299213" header="0.31496062992125984" footer="0.31496062992125984"/>
  <pageSetup paperSize="9" scale="97" orientation="portrait" blackAndWhite="1"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pageSetUpPr fitToPage="1"/>
  </sheetPr>
  <dimension ref="A1:T223"/>
  <sheetViews>
    <sheetView showZeros="0" view="pageBreakPreview" zoomScaleNormal="100" zoomScaleSheetLayoutView="100" workbookViewId="0"/>
  </sheetViews>
  <sheetFormatPr defaultColWidth="2.109375" defaultRowHeight="13.2"/>
  <cols>
    <col min="1" max="1" width="18.88671875" style="299" customWidth="1"/>
    <col min="2" max="2" width="30.109375" style="299" customWidth="1"/>
    <col min="3" max="3" width="12.88671875" style="299" customWidth="1"/>
    <col min="4" max="4" width="20.88671875" style="299" customWidth="1"/>
    <col min="5" max="5" width="13.88671875" style="299" bestFit="1" customWidth="1"/>
    <col min="6" max="6" width="20.88671875" style="299" customWidth="1"/>
    <col min="7" max="7" width="13.88671875" style="299" customWidth="1"/>
    <col min="8" max="9" width="11.109375" style="299" customWidth="1"/>
    <col min="10" max="10" width="7.44140625" style="299" bestFit="1" customWidth="1"/>
    <col min="11" max="15" width="11.109375" style="299" customWidth="1"/>
    <col min="16" max="16" width="4.44140625" style="299" bestFit="1" customWidth="1"/>
    <col min="17" max="16384" width="2.109375" style="299"/>
  </cols>
  <sheetData>
    <row r="1" spans="1:20">
      <c r="A1" s="299" t="s">
        <v>232</v>
      </c>
    </row>
    <row r="2" spans="1:20">
      <c r="A2" s="312"/>
    </row>
    <row r="3" spans="1:20" ht="18" customHeight="1">
      <c r="A3" s="360" t="s">
        <v>520</v>
      </c>
      <c r="B3" s="357" t="s">
        <v>14</v>
      </c>
      <c r="C3" s="361" t="s">
        <v>22</v>
      </c>
      <c r="D3" s="357" t="s">
        <v>15</v>
      </c>
      <c r="E3" s="357" t="s">
        <v>4</v>
      </c>
      <c r="F3" s="362" t="s">
        <v>67</v>
      </c>
      <c r="G3" s="353" t="s">
        <v>212</v>
      </c>
      <c r="H3" s="358" t="s">
        <v>253</v>
      </c>
      <c r="I3" s="358"/>
      <c r="J3" s="358"/>
      <c r="K3" s="358"/>
      <c r="L3" s="358"/>
      <c r="M3" s="358"/>
      <c r="N3" s="358"/>
      <c r="O3" s="359"/>
      <c r="P3" s="355" t="s">
        <v>138</v>
      </c>
    </row>
    <row r="4" spans="1:20" ht="43.2">
      <c r="A4" s="360"/>
      <c r="B4" s="357"/>
      <c r="C4" s="361"/>
      <c r="D4" s="357"/>
      <c r="E4" s="357"/>
      <c r="F4" s="363"/>
      <c r="G4" s="354"/>
      <c r="H4" s="310" t="s">
        <v>254</v>
      </c>
      <c r="I4" s="310" t="s">
        <v>255</v>
      </c>
      <c r="J4" s="313" t="s">
        <v>135</v>
      </c>
      <c r="K4" s="310" t="s">
        <v>191</v>
      </c>
      <c r="L4" s="310" t="s">
        <v>190</v>
      </c>
      <c r="M4" s="310" t="s">
        <v>61</v>
      </c>
      <c r="N4" s="309" t="s">
        <v>62</v>
      </c>
      <c r="O4" s="311" t="s">
        <v>16</v>
      </c>
      <c r="P4" s="356"/>
    </row>
    <row r="5" spans="1:20" ht="22.5" customHeight="1">
      <c r="A5" s="314">
        <f>計算シート!B6</f>
        <v>0</v>
      </c>
      <c r="B5" s="315" t="str">
        <f ca="1">IFERROR(INDIRECT($A5&amp;"！$t$7"),"")</f>
        <v/>
      </c>
      <c r="C5" s="315" t="str">
        <f ca="1">IFERROR(INDIRECT($A5&amp;"！$h$7"),"")</f>
        <v/>
      </c>
      <c r="D5" s="315" t="str">
        <f ca="1">IFERROR(INDIRECT($A5&amp;"！$l$10"),"")</f>
        <v/>
      </c>
      <c r="E5" s="315" t="str">
        <f ca="1">IFERROR(INDIRECT($A5&amp;"！$w$9"),"")</f>
        <v/>
      </c>
      <c r="F5" s="315" t="str">
        <f ca="1">IFERROR(INDIRECT($A5&amp;"！$ｄ$9")&amp;INDIRECT($A5&amp;"！$ｈ$9"),"")</f>
        <v/>
      </c>
      <c r="G5" s="29" t="str">
        <f ca="1">IF(O5&gt;0,別記第３号様式!$X$7,"")</f>
        <v/>
      </c>
      <c r="H5" s="316" t="str">
        <f ca="1">IFERROR(INDIRECT($A5&amp;"！$ai$21"),"")</f>
        <v/>
      </c>
      <c r="I5" s="317" t="str">
        <f ca="1">IFERROR(INDIRECT($A5&amp;"！$ae$22"),"")</f>
        <v/>
      </c>
      <c r="J5" s="325" t="str">
        <f ca="1">IFERROR(INDIRECT($A5&amp;"！$ao$22"),"")</f>
        <v/>
      </c>
      <c r="K5" s="316" t="str">
        <f ca="1">IFERROR(INDIRECT($A5&amp;"！$ai$24"),"")</f>
        <v/>
      </c>
      <c r="L5" s="316" t="str">
        <f ca="1">IFERROR(INDIRECT($A5&amp;"！$ai$40"),"")</f>
        <v/>
      </c>
      <c r="M5" s="316" t="str">
        <f ca="1">IFERROR(INDIRECT($A5&amp;"！$ai$52"),"")</f>
        <v/>
      </c>
      <c r="N5" s="318" t="str">
        <f ca="1">IFERROR(INDIRECT($A5&amp;"！$ai$57"),"")</f>
        <v/>
      </c>
      <c r="O5" s="316">
        <f ca="1">SUM(H5,K5,,L5,M5,N5)</f>
        <v>0</v>
      </c>
      <c r="P5" s="319"/>
    </row>
    <row r="6" spans="1:20" ht="22.5" customHeight="1">
      <c r="A6" s="314">
        <f>計算シート!B7</f>
        <v>0</v>
      </c>
      <c r="B6" s="315" t="str">
        <f t="shared" ref="B6:B69" ca="1" si="0">IFERROR(INDIRECT($A6&amp;"！$t$7"),"")</f>
        <v/>
      </c>
      <c r="C6" s="315" t="str">
        <f t="shared" ref="C6:C69" ca="1" si="1">IFERROR(INDIRECT($A6&amp;"！$h$7"),"")</f>
        <v/>
      </c>
      <c r="D6" s="315" t="str">
        <f t="shared" ref="D6:D69" ca="1" si="2">IFERROR(INDIRECT($A6&amp;"！$l$10"),"")</f>
        <v/>
      </c>
      <c r="E6" s="315" t="str">
        <f t="shared" ref="E6:E69" ca="1" si="3">IFERROR(INDIRECT($A6&amp;"！$w$9"),"")</f>
        <v/>
      </c>
      <c r="F6" s="315" t="str">
        <f t="shared" ref="F6:F69" ca="1" si="4">IFERROR(INDIRECT($A6&amp;"！$ｄ$9")&amp;INDIRECT($A6&amp;"！$ｈ$9"),"")</f>
        <v/>
      </c>
      <c r="G6" s="29" t="str">
        <f ca="1">IF(O6&gt;0,別記第３号様式!$X$7,"")</f>
        <v/>
      </c>
      <c r="H6" s="316" t="str">
        <f t="shared" ref="H6:H69" ca="1" si="5">IFERROR(INDIRECT($A6&amp;"！$ai$21"),"")</f>
        <v/>
      </c>
      <c r="I6" s="317" t="str">
        <f t="shared" ref="I6:I69" ca="1" si="6">IFERROR(INDIRECT($A6&amp;"！$ae$22"),"")</f>
        <v/>
      </c>
      <c r="J6" s="325" t="str">
        <f t="shared" ref="J6:J69" ca="1" si="7">IFERROR(INDIRECT($A6&amp;"！$ao$22"),"")</f>
        <v/>
      </c>
      <c r="K6" s="316" t="str">
        <f t="shared" ref="K6:K69" ca="1" si="8">IFERROR(INDIRECT($A6&amp;"！$ai$24"),"")</f>
        <v/>
      </c>
      <c r="L6" s="316" t="str">
        <f t="shared" ref="L6:L69" ca="1" si="9">IFERROR(INDIRECT($A6&amp;"！$ai$40"),"")</f>
        <v/>
      </c>
      <c r="M6" s="316" t="str">
        <f t="shared" ref="M6:M69" ca="1" si="10">IFERROR(INDIRECT($A6&amp;"！$ai$52"),"")</f>
        <v/>
      </c>
      <c r="N6" s="318" t="str">
        <f t="shared" ref="N6:N69" ca="1" si="11">IFERROR(INDIRECT($A6&amp;"！$ai$57"),"")</f>
        <v/>
      </c>
      <c r="O6" s="316">
        <f t="shared" ref="O6:O19" ca="1" si="12">SUM(H6,K6,,L6,M6,N6)</f>
        <v>0</v>
      </c>
      <c r="P6" s="319"/>
      <c r="T6" s="320"/>
    </row>
    <row r="7" spans="1:20" ht="22.5" customHeight="1">
      <c r="A7" s="314">
        <f>計算シート!B8</f>
        <v>0</v>
      </c>
      <c r="B7" s="315" t="str">
        <f t="shared" ca="1" si="0"/>
        <v/>
      </c>
      <c r="C7" s="315" t="str">
        <f t="shared" ca="1" si="1"/>
        <v/>
      </c>
      <c r="D7" s="315" t="str">
        <f t="shared" ca="1" si="2"/>
        <v/>
      </c>
      <c r="E7" s="315" t="str">
        <f t="shared" ca="1" si="3"/>
        <v/>
      </c>
      <c r="F7" s="315" t="str">
        <f t="shared" ca="1" si="4"/>
        <v/>
      </c>
      <c r="G7" s="29" t="str">
        <f ca="1">IF(O7&gt;0,別記第３号様式!$X$7,"")</f>
        <v/>
      </c>
      <c r="H7" s="316" t="str">
        <f t="shared" ca="1" si="5"/>
        <v/>
      </c>
      <c r="I7" s="317" t="str">
        <f t="shared" ca="1" si="6"/>
        <v/>
      </c>
      <c r="J7" s="325" t="str">
        <f t="shared" ca="1" si="7"/>
        <v/>
      </c>
      <c r="K7" s="316" t="str">
        <f t="shared" ca="1" si="8"/>
        <v/>
      </c>
      <c r="L7" s="316" t="str">
        <f t="shared" ca="1" si="9"/>
        <v/>
      </c>
      <c r="M7" s="316" t="str">
        <f t="shared" ca="1" si="10"/>
        <v/>
      </c>
      <c r="N7" s="318" t="str">
        <f t="shared" ca="1" si="11"/>
        <v/>
      </c>
      <c r="O7" s="316">
        <f t="shared" ca="1" si="12"/>
        <v>0</v>
      </c>
      <c r="P7" s="319"/>
      <c r="T7" s="320"/>
    </row>
    <row r="8" spans="1:20" ht="22.5" customHeight="1">
      <c r="A8" s="314">
        <f>計算シート!B9</f>
        <v>0</v>
      </c>
      <c r="B8" s="315" t="str">
        <f t="shared" ca="1" si="0"/>
        <v/>
      </c>
      <c r="C8" s="315" t="str">
        <f t="shared" ca="1" si="1"/>
        <v/>
      </c>
      <c r="D8" s="315" t="str">
        <f t="shared" ca="1" si="2"/>
        <v/>
      </c>
      <c r="E8" s="315" t="str">
        <f t="shared" ca="1" si="3"/>
        <v/>
      </c>
      <c r="F8" s="315" t="str">
        <f t="shared" ca="1" si="4"/>
        <v/>
      </c>
      <c r="G8" s="29" t="str">
        <f ca="1">IF(O8&gt;0,別記第３号様式!$X$7,"")</f>
        <v/>
      </c>
      <c r="H8" s="316" t="str">
        <f t="shared" ca="1" si="5"/>
        <v/>
      </c>
      <c r="I8" s="317" t="str">
        <f t="shared" ca="1" si="6"/>
        <v/>
      </c>
      <c r="J8" s="325" t="str">
        <f t="shared" ca="1" si="7"/>
        <v/>
      </c>
      <c r="K8" s="316" t="str">
        <f t="shared" ca="1" si="8"/>
        <v/>
      </c>
      <c r="L8" s="316" t="str">
        <f t="shared" ca="1" si="9"/>
        <v/>
      </c>
      <c r="M8" s="316" t="str">
        <f t="shared" ca="1" si="10"/>
        <v/>
      </c>
      <c r="N8" s="318" t="str">
        <f t="shared" ca="1" si="11"/>
        <v/>
      </c>
      <c r="O8" s="316">
        <f t="shared" ca="1" si="12"/>
        <v>0</v>
      </c>
      <c r="P8" s="319"/>
      <c r="T8" s="320"/>
    </row>
    <row r="9" spans="1:20" ht="22.5" customHeight="1">
      <c r="A9" s="314">
        <f>計算シート!B10</f>
        <v>0</v>
      </c>
      <c r="B9" s="315" t="str">
        <f t="shared" ca="1" si="0"/>
        <v/>
      </c>
      <c r="C9" s="315" t="str">
        <f t="shared" ca="1" si="1"/>
        <v/>
      </c>
      <c r="D9" s="315" t="str">
        <f t="shared" ca="1" si="2"/>
        <v/>
      </c>
      <c r="E9" s="315" t="str">
        <f t="shared" ca="1" si="3"/>
        <v/>
      </c>
      <c r="F9" s="315" t="str">
        <f t="shared" ca="1" si="4"/>
        <v/>
      </c>
      <c r="G9" s="29" t="str">
        <f ca="1">IF(O9&gt;0,別記第３号様式!$X$7,"")</f>
        <v/>
      </c>
      <c r="H9" s="316" t="str">
        <f t="shared" ca="1" si="5"/>
        <v/>
      </c>
      <c r="I9" s="317" t="str">
        <f t="shared" ca="1" si="6"/>
        <v/>
      </c>
      <c r="J9" s="325" t="str">
        <f t="shared" ca="1" si="7"/>
        <v/>
      </c>
      <c r="K9" s="316" t="str">
        <f t="shared" ca="1" si="8"/>
        <v/>
      </c>
      <c r="L9" s="316" t="str">
        <f t="shared" ca="1" si="9"/>
        <v/>
      </c>
      <c r="M9" s="316" t="str">
        <f t="shared" ca="1" si="10"/>
        <v/>
      </c>
      <c r="N9" s="318" t="str">
        <f t="shared" ca="1" si="11"/>
        <v/>
      </c>
      <c r="O9" s="316">
        <f t="shared" ca="1" si="12"/>
        <v>0</v>
      </c>
      <c r="P9" s="319"/>
      <c r="T9" s="320"/>
    </row>
    <row r="10" spans="1:20" ht="22.5" customHeight="1">
      <c r="A10" s="314">
        <f>計算シート!B11</f>
        <v>0</v>
      </c>
      <c r="B10" s="315" t="str">
        <f t="shared" ca="1" si="0"/>
        <v/>
      </c>
      <c r="C10" s="315" t="str">
        <f t="shared" ca="1" si="1"/>
        <v/>
      </c>
      <c r="D10" s="315" t="str">
        <f t="shared" ca="1" si="2"/>
        <v/>
      </c>
      <c r="E10" s="315" t="str">
        <f t="shared" ca="1" si="3"/>
        <v/>
      </c>
      <c r="F10" s="315" t="str">
        <f t="shared" ca="1" si="4"/>
        <v/>
      </c>
      <c r="G10" s="29" t="str">
        <f ca="1">IF(O10&gt;0,別記第３号様式!$X$7,"")</f>
        <v/>
      </c>
      <c r="H10" s="316" t="str">
        <f t="shared" ca="1" si="5"/>
        <v/>
      </c>
      <c r="I10" s="317" t="str">
        <f t="shared" ca="1" si="6"/>
        <v/>
      </c>
      <c r="J10" s="325" t="str">
        <f t="shared" ca="1" si="7"/>
        <v/>
      </c>
      <c r="K10" s="316" t="str">
        <f t="shared" ca="1" si="8"/>
        <v/>
      </c>
      <c r="L10" s="316" t="str">
        <f t="shared" ca="1" si="9"/>
        <v/>
      </c>
      <c r="M10" s="316" t="str">
        <f t="shared" ca="1" si="10"/>
        <v/>
      </c>
      <c r="N10" s="318" t="str">
        <f t="shared" ca="1" si="11"/>
        <v/>
      </c>
      <c r="O10" s="316">
        <f t="shared" ca="1" si="12"/>
        <v>0</v>
      </c>
      <c r="P10" s="319"/>
    </row>
    <row r="11" spans="1:20" ht="22.5" customHeight="1">
      <c r="A11" s="314">
        <f>計算シート!B12</f>
        <v>0</v>
      </c>
      <c r="B11" s="315" t="str">
        <f t="shared" ca="1" si="0"/>
        <v/>
      </c>
      <c r="C11" s="315" t="str">
        <f t="shared" ca="1" si="1"/>
        <v/>
      </c>
      <c r="D11" s="315" t="str">
        <f t="shared" ca="1" si="2"/>
        <v/>
      </c>
      <c r="E11" s="315" t="str">
        <f t="shared" ca="1" si="3"/>
        <v/>
      </c>
      <c r="F11" s="315" t="str">
        <f t="shared" ca="1" si="4"/>
        <v/>
      </c>
      <c r="G11" s="29" t="str">
        <f ca="1">IF(O11&gt;0,別記第３号様式!$X$7,"")</f>
        <v/>
      </c>
      <c r="H11" s="316" t="str">
        <f t="shared" ca="1" si="5"/>
        <v/>
      </c>
      <c r="I11" s="317" t="str">
        <f t="shared" ca="1" si="6"/>
        <v/>
      </c>
      <c r="J11" s="325" t="str">
        <f t="shared" ca="1" si="7"/>
        <v/>
      </c>
      <c r="K11" s="316" t="str">
        <f t="shared" ca="1" si="8"/>
        <v/>
      </c>
      <c r="L11" s="316" t="str">
        <f t="shared" ca="1" si="9"/>
        <v/>
      </c>
      <c r="M11" s="316" t="str">
        <f t="shared" ca="1" si="10"/>
        <v/>
      </c>
      <c r="N11" s="318" t="str">
        <f t="shared" ca="1" si="11"/>
        <v/>
      </c>
      <c r="O11" s="316">
        <f t="shared" ca="1" si="12"/>
        <v>0</v>
      </c>
      <c r="P11" s="319"/>
    </row>
    <row r="12" spans="1:20" ht="22.5" customHeight="1">
      <c r="A12" s="314">
        <f>計算シート!B13</f>
        <v>0</v>
      </c>
      <c r="B12" s="315" t="str">
        <f t="shared" ca="1" si="0"/>
        <v/>
      </c>
      <c r="C12" s="315" t="str">
        <f t="shared" ca="1" si="1"/>
        <v/>
      </c>
      <c r="D12" s="315" t="str">
        <f t="shared" ca="1" si="2"/>
        <v/>
      </c>
      <c r="E12" s="315" t="str">
        <f t="shared" ca="1" si="3"/>
        <v/>
      </c>
      <c r="F12" s="315" t="str">
        <f t="shared" ca="1" si="4"/>
        <v/>
      </c>
      <c r="G12" s="29" t="str">
        <f ca="1">IF(O12&gt;0,別記第３号様式!$X$7,"")</f>
        <v/>
      </c>
      <c r="H12" s="316" t="str">
        <f t="shared" ca="1" si="5"/>
        <v/>
      </c>
      <c r="I12" s="317" t="str">
        <f t="shared" ca="1" si="6"/>
        <v/>
      </c>
      <c r="J12" s="325" t="str">
        <f t="shared" ca="1" si="7"/>
        <v/>
      </c>
      <c r="K12" s="316" t="str">
        <f t="shared" ca="1" si="8"/>
        <v/>
      </c>
      <c r="L12" s="316" t="str">
        <f t="shared" ca="1" si="9"/>
        <v/>
      </c>
      <c r="M12" s="316" t="str">
        <f t="shared" ca="1" si="10"/>
        <v/>
      </c>
      <c r="N12" s="318" t="str">
        <f t="shared" ca="1" si="11"/>
        <v/>
      </c>
      <c r="O12" s="316">
        <f t="shared" ca="1" si="12"/>
        <v>0</v>
      </c>
      <c r="P12" s="319"/>
    </row>
    <row r="13" spans="1:20" ht="22.5" customHeight="1">
      <c r="A13" s="314">
        <f>計算シート!B14</f>
        <v>0</v>
      </c>
      <c r="B13" s="315" t="str">
        <f t="shared" ca="1" si="0"/>
        <v/>
      </c>
      <c r="C13" s="315" t="str">
        <f t="shared" ca="1" si="1"/>
        <v/>
      </c>
      <c r="D13" s="315" t="str">
        <f t="shared" ca="1" si="2"/>
        <v/>
      </c>
      <c r="E13" s="315" t="str">
        <f t="shared" ca="1" si="3"/>
        <v/>
      </c>
      <c r="F13" s="315" t="str">
        <f t="shared" ca="1" si="4"/>
        <v/>
      </c>
      <c r="G13" s="29" t="str">
        <f ca="1">IF(O13&gt;0,別記第３号様式!$X$7,"")</f>
        <v/>
      </c>
      <c r="H13" s="316" t="str">
        <f t="shared" ca="1" si="5"/>
        <v/>
      </c>
      <c r="I13" s="317" t="str">
        <f t="shared" ca="1" si="6"/>
        <v/>
      </c>
      <c r="J13" s="325" t="str">
        <f t="shared" ca="1" si="7"/>
        <v/>
      </c>
      <c r="K13" s="316" t="str">
        <f t="shared" ca="1" si="8"/>
        <v/>
      </c>
      <c r="L13" s="316" t="str">
        <f t="shared" ca="1" si="9"/>
        <v/>
      </c>
      <c r="M13" s="316" t="str">
        <f t="shared" ca="1" si="10"/>
        <v/>
      </c>
      <c r="N13" s="318" t="str">
        <f t="shared" ca="1" si="11"/>
        <v/>
      </c>
      <c r="O13" s="316">
        <f t="shared" ca="1" si="12"/>
        <v>0</v>
      </c>
      <c r="P13" s="319"/>
    </row>
    <row r="14" spans="1:20" ht="22.5" customHeight="1">
      <c r="A14" s="314">
        <f>計算シート!B15</f>
        <v>0</v>
      </c>
      <c r="B14" s="315" t="str">
        <f t="shared" ca="1" si="0"/>
        <v/>
      </c>
      <c r="C14" s="315" t="str">
        <f t="shared" ca="1" si="1"/>
        <v/>
      </c>
      <c r="D14" s="315" t="str">
        <f t="shared" ca="1" si="2"/>
        <v/>
      </c>
      <c r="E14" s="315" t="str">
        <f t="shared" ca="1" si="3"/>
        <v/>
      </c>
      <c r="F14" s="315" t="str">
        <f t="shared" ca="1" si="4"/>
        <v/>
      </c>
      <c r="G14" s="29" t="str">
        <f ca="1">IF(O14&gt;0,別記第３号様式!$X$7,"")</f>
        <v/>
      </c>
      <c r="H14" s="316" t="str">
        <f t="shared" ca="1" si="5"/>
        <v/>
      </c>
      <c r="I14" s="317" t="str">
        <f t="shared" ca="1" si="6"/>
        <v/>
      </c>
      <c r="J14" s="325" t="str">
        <f t="shared" ca="1" si="7"/>
        <v/>
      </c>
      <c r="K14" s="316" t="str">
        <f t="shared" ca="1" si="8"/>
        <v/>
      </c>
      <c r="L14" s="316" t="str">
        <f t="shared" ca="1" si="9"/>
        <v/>
      </c>
      <c r="M14" s="316" t="str">
        <f t="shared" ca="1" si="10"/>
        <v/>
      </c>
      <c r="N14" s="318" t="str">
        <f t="shared" ca="1" si="11"/>
        <v/>
      </c>
      <c r="O14" s="316">
        <f t="shared" ca="1" si="12"/>
        <v>0</v>
      </c>
      <c r="P14" s="319"/>
    </row>
    <row r="15" spans="1:20" ht="22.5" customHeight="1">
      <c r="A15" s="314">
        <f>計算シート!B16</f>
        <v>0</v>
      </c>
      <c r="B15" s="315" t="str">
        <f t="shared" ca="1" si="0"/>
        <v/>
      </c>
      <c r="C15" s="315" t="str">
        <f t="shared" ca="1" si="1"/>
        <v/>
      </c>
      <c r="D15" s="315" t="str">
        <f t="shared" ca="1" si="2"/>
        <v/>
      </c>
      <c r="E15" s="315" t="str">
        <f t="shared" ca="1" si="3"/>
        <v/>
      </c>
      <c r="F15" s="315" t="str">
        <f t="shared" ca="1" si="4"/>
        <v/>
      </c>
      <c r="G15" s="29" t="str">
        <f ca="1">IF(O15&gt;0,別記第３号様式!$X$7,"")</f>
        <v/>
      </c>
      <c r="H15" s="316" t="str">
        <f t="shared" ca="1" si="5"/>
        <v/>
      </c>
      <c r="I15" s="317" t="str">
        <f t="shared" ca="1" si="6"/>
        <v/>
      </c>
      <c r="J15" s="325" t="str">
        <f t="shared" ca="1" si="7"/>
        <v/>
      </c>
      <c r="K15" s="316" t="str">
        <f t="shared" ca="1" si="8"/>
        <v/>
      </c>
      <c r="L15" s="316" t="str">
        <f t="shared" ca="1" si="9"/>
        <v/>
      </c>
      <c r="M15" s="316" t="str">
        <f t="shared" ca="1" si="10"/>
        <v/>
      </c>
      <c r="N15" s="318" t="str">
        <f t="shared" ca="1" si="11"/>
        <v/>
      </c>
      <c r="O15" s="316">
        <f t="shared" ca="1" si="12"/>
        <v>0</v>
      </c>
      <c r="P15" s="319"/>
    </row>
    <row r="16" spans="1:20" ht="22.5" customHeight="1">
      <c r="A16" s="314">
        <f>計算シート!B17</f>
        <v>0</v>
      </c>
      <c r="B16" s="315" t="str">
        <f t="shared" ca="1" si="0"/>
        <v/>
      </c>
      <c r="C16" s="315" t="str">
        <f t="shared" ca="1" si="1"/>
        <v/>
      </c>
      <c r="D16" s="315" t="str">
        <f t="shared" ca="1" si="2"/>
        <v/>
      </c>
      <c r="E16" s="315" t="str">
        <f t="shared" ca="1" si="3"/>
        <v/>
      </c>
      <c r="F16" s="315" t="str">
        <f t="shared" ca="1" si="4"/>
        <v/>
      </c>
      <c r="G16" s="29" t="str">
        <f ca="1">IF(O16&gt;0,別記第３号様式!$X$7,"")</f>
        <v/>
      </c>
      <c r="H16" s="316" t="str">
        <f t="shared" ca="1" si="5"/>
        <v/>
      </c>
      <c r="I16" s="317" t="str">
        <f t="shared" ca="1" si="6"/>
        <v/>
      </c>
      <c r="J16" s="325" t="str">
        <f t="shared" ca="1" si="7"/>
        <v/>
      </c>
      <c r="K16" s="316" t="str">
        <f t="shared" ca="1" si="8"/>
        <v/>
      </c>
      <c r="L16" s="316" t="str">
        <f t="shared" ca="1" si="9"/>
        <v/>
      </c>
      <c r="M16" s="316" t="str">
        <f t="shared" ca="1" si="10"/>
        <v/>
      </c>
      <c r="N16" s="318" t="str">
        <f t="shared" ca="1" si="11"/>
        <v/>
      </c>
      <c r="O16" s="316">
        <f t="shared" ca="1" si="12"/>
        <v>0</v>
      </c>
      <c r="P16" s="319"/>
    </row>
    <row r="17" spans="1:16" ht="22.5" customHeight="1">
      <c r="A17" s="314">
        <f>計算シート!B18</f>
        <v>0</v>
      </c>
      <c r="B17" s="315" t="str">
        <f t="shared" ca="1" si="0"/>
        <v/>
      </c>
      <c r="C17" s="315" t="str">
        <f t="shared" ca="1" si="1"/>
        <v/>
      </c>
      <c r="D17" s="315" t="str">
        <f t="shared" ca="1" si="2"/>
        <v/>
      </c>
      <c r="E17" s="315" t="str">
        <f t="shared" ca="1" si="3"/>
        <v/>
      </c>
      <c r="F17" s="315" t="str">
        <f t="shared" ca="1" si="4"/>
        <v/>
      </c>
      <c r="G17" s="29" t="str">
        <f ca="1">IF(O17&gt;0,別記第３号様式!$X$7,"")</f>
        <v/>
      </c>
      <c r="H17" s="316" t="str">
        <f t="shared" ca="1" si="5"/>
        <v/>
      </c>
      <c r="I17" s="317" t="str">
        <f t="shared" ca="1" si="6"/>
        <v/>
      </c>
      <c r="J17" s="325" t="str">
        <f t="shared" ca="1" si="7"/>
        <v/>
      </c>
      <c r="K17" s="316" t="str">
        <f t="shared" ca="1" si="8"/>
        <v/>
      </c>
      <c r="L17" s="316" t="str">
        <f t="shared" ca="1" si="9"/>
        <v/>
      </c>
      <c r="M17" s="316" t="str">
        <f t="shared" ca="1" si="10"/>
        <v/>
      </c>
      <c r="N17" s="318" t="str">
        <f t="shared" ca="1" si="11"/>
        <v/>
      </c>
      <c r="O17" s="316">
        <f t="shared" ca="1" si="12"/>
        <v>0</v>
      </c>
      <c r="P17" s="319"/>
    </row>
    <row r="18" spans="1:16" ht="22.5" customHeight="1">
      <c r="A18" s="314">
        <f>計算シート!B19</f>
        <v>0</v>
      </c>
      <c r="B18" s="315" t="str">
        <f t="shared" ca="1" si="0"/>
        <v/>
      </c>
      <c r="C18" s="315" t="str">
        <f t="shared" ca="1" si="1"/>
        <v/>
      </c>
      <c r="D18" s="315" t="str">
        <f t="shared" ca="1" si="2"/>
        <v/>
      </c>
      <c r="E18" s="315" t="str">
        <f t="shared" ca="1" si="3"/>
        <v/>
      </c>
      <c r="F18" s="315" t="str">
        <f t="shared" ca="1" si="4"/>
        <v/>
      </c>
      <c r="G18" s="29" t="str">
        <f ca="1">IF(O18&gt;0,別記第３号様式!$X$7,"")</f>
        <v/>
      </c>
      <c r="H18" s="316" t="str">
        <f t="shared" ca="1" si="5"/>
        <v/>
      </c>
      <c r="I18" s="317" t="str">
        <f t="shared" ca="1" si="6"/>
        <v/>
      </c>
      <c r="J18" s="325" t="str">
        <f t="shared" ca="1" si="7"/>
        <v/>
      </c>
      <c r="K18" s="316" t="str">
        <f t="shared" ca="1" si="8"/>
        <v/>
      </c>
      <c r="L18" s="316" t="str">
        <f t="shared" ca="1" si="9"/>
        <v/>
      </c>
      <c r="M18" s="316" t="str">
        <f t="shared" ca="1" si="10"/>
        <v/>
      </c>
      <c r="N18" s="318" t="str">
        <f t="shared" ca="1" si="11"/>
        <v/>
      </c>
      <c r="O18" s="316">
        <f t="shared" ca="1" si="12"/>
        <v>0</v>
      </c>
      <c r="P18" s="319"/>
    </row>
    <row r="19" spans="1:16" ht="22.5" customHeight="1">
      <c r="A19" s="314">
        <f>計算シート!B20</f>
        <v>0</v>
      </c>
      <c r="B19" s="315" t="str">
        <f t="shared" ca="1" si="0"/>
        <v/>
      </c>
      <c r="C19" s="315" t="str">
        <f t="shared" ca="1" si="1"/>
        <v/>
      </c>
      <c r="D19" s="315" t="str">
        <f t="shared" ca="1" si="2"/>
        <v/>
      </c>
      <c r="E19" s="315" t="str">
        <f t="shared" ca="1" si="3"/>
        <v/>
      </c>
      <c r="F19" s="315" t="str">
        <f t="shared" ca="1" si="4"/>
        <v/>
      </c>
      <c r="G19" s="29" t="str">
        <f ca="1">IF(O19&gt;0,別記第３号様式!$X$7,"")</f>
        <v/>
      </c>
      <c r="H19" s="316" t="str">
        <f t="shared" ca="1" si="5"/>
        <v/>
      </c>
      <c r="I19" s="317" t="str">
        <f t="shared" ca="1" si="6"/>
        <v/>
      </c>
      <c r="J19" s="325" t="str">
        <f t="shared" ca="1" si="7"/>
        <v/>
      </c>
      <c r="K19" s="316" t="str">
        <f t="shared" ca="1" si="8"/>
        <v/>
      </c>
      <c r="L19" s="316" t="str">
        <f t="shared" ca="1" si="9"/>
        <v/>
      </c>
      <c r="M19" s="316" t="str">
        <f t="shared" ca="1" si="10"/>
        <v/>
      </c>
      <c r="N19" s="318" t="str">
        <f t="shared" ca="1" si="11"/>
        <v/>
      </c>
      <c r="O19" s="316">
        <f t="shared" ca="1" si="12"/>
        <v>0</v>
      </c>
      <c r="P19" s="319"/>
    </row>
    <row r="20" spans="1:16" ht="22.5" customHeight="1">
      <c r="A20" s="314">
        <f>計算シート!B21</f>
        <v>0</v>
      </c>
      <c r="B20" s="315" t="str">
        <f t="shared" ca="1" si="0"/>
        <v/>
      </c>
      <c r="C20" s="315" t="str">
        <f t="shared" ca="1" si="1"/>
        <v/>
      </c>
      <c r="D20" s="315" t="str">
        <f t="shared" ca="1" si="2"/>
        <v/>
      </c>
      <c r="E20" s="315" t="str">
        <f t="shared" ca="1" si="3"/>
        <v/>
      </c>
      <c r="F20" s="315" t="str">
        <f t="shared" ca="1" si="4"/>
        <v/>
      </c>
      <c r="G20" s="29" t="str">
        <f ca="1">IF(O20&gt;0,別記第３号様式!$X$7,"")</f>
        <v/>
      </c>
      <c r="H20" s="316" t="str">
        <f t="shared" ca="1" si="5"/>
        <v/>
      </c>
      <c r="I20" s="317" t="str">
        <f t="shared" ca="1" si="6"/>
        <v/>
      </c>
      <c r="J20" s="325" t="str">
        <f t="shared" ca="1" si="7"/>
        <v/>
      </c>
      <c r="K20" s="316" t="str">
        <f t="shared" ca="1" si="8"/>
        <v/>
      </c>
      <c r="L20" s="316" t="str">
        <f t="shared" ca="1" si="9"/>
        <v/>
      </c>
      <c r="M20" s="316" t="str">
        <f t="shared" ca="1" si="10"/>
        <v/>
      </c>
      <c r="N20" s="318" t="str">
        <f t="shared" ca="1" si="11"/>
        <v/>
      </c>
      <c r="O20" s="316">
        <f t="shared" ref="O20:O83" ca="1" si="13">SUM(H20,K20,,L20,M20,N20)</f>
        <v>0</v>
      </c>
      <c r="P20" s="319"/>
    </row>
    <row r="21" spans="1:16" ht="22.5" customHeight="1">
      <c r="A21" s="314">
        <f>計算シート!B22</f>
        <v>0</v>
      </c>
      <c r="B21" s="315" t="str">
        <f t="shared" ca="1" si="0"/>
        <v/>
      </c>
      <c r="C21" s="315" t="str">
        <f t="shared" ca="1" si="1"/>
        <v/>
      </c>
      <c r="D21" s="315" t="str">
        <f t="shared" ca="1" si="2"/>
        <v/>
      </c>
      <c r="E21" s="315" t="str">
        <f t="shared" ca="1" si="3"/>
        <v/>
      </c>
      <c r="F21" s="315" t="str">
        <f t="shared" ca="1" si="4"/>
        <v/>
      </c>
      <c r="G21" s="29" t="str">
        <f ca="1">IF(O21&gt;0,別記第３号様式!$X$7,"")</f>
        <v/>
      </c>
      <c r="H21" s="316" t="str">
        <f t="shared" ca="1" si="5"/>
        <v/>
      </c>
      <c r="I21" s="317" t="str">
        <f t="shared" ca="1" si="6"/>
        <v/>
      </c>
      <c r="J21" s="325" t="str">
        <f t="shared" ca="1" si="7"/>
        <v/>
      </c>
      <c r="K21" s="316" t="str">
        <f t="shared" ca="1" si="8"/>
        <v/>
      </c>
      <c r="L21" s="316" t="str">
        <f t="shared" ca="1" si="9"/>
        <v/>
      </c>
      <c r="M21" s="316" t="str">
        <f t="shared" ca="1" si="10"/>
        <v/>
      </c>
      <c r="N21" s="318" t="str">
        <f t="shared" ca="1" si="11"/>
        <v/>
      </c>
      <c r="O21" s="316">
        <f t="shared" ca="1" si="13"/>
        <v>0</v>
      </c>
      <c r="P21" s="319"/>
    </row>
    <row r="22" spans="1:16" ht="22.5" customHeight="1">
      <c r="A22" s="314">
        <f>計算シート!B23</f>
        <v>0</v>
      </c>
      <c r="B22" s="315" t="str">
        <f t="shared" ca="1" si="0"/>
        <v/>
      </c>
      <c r="C22" s="315" t="str">
        <f t="shared" ca="1" si="1"/>
        <v/>
      </c>
      <c r="D22" s="315" t="str">
        <f t="shared" ca="1" si="2"/>
        <v/>
      </c>
      <c r="E22" s="315" t="str">
        <f t="shared" ca="1" si="3"/>
        <v/>
      </c>
      <c r="F22" s="315" t="str">
        <f t="shared" ca="1" si="4"/>
        <v/>
      </c>
      <c r="G22" s="29" t="str">
        <f ca="1">IF(O22&gt;0,別記第３号様式!$X$7,"")</f>
        <v/>
      </c>
      <c r="H22" s="316" t="str">
        <f t="shared" ca="1" si="5"/>
        <v/>
      </c>
      <c r="I22" s="317" t="str">
        <f t="shared" ca="1" si="6"/>
        <v/>
      </c>
      <c r="J22" s="325" t="str">
        <f t="shared" ca="1" si="7"/>
        <v/>
      </c>
      <c r="K22" s="316" t="str">
        <f t="shared" ca="1" si="8"/>
        <v/>
      </c>
      <c r="L22" s="316" t="str">
        <f t="shared" ca="1" si="9"/>
        <v/>
      </c>
      <c r="M22" s="316" t="str">
        <f t="shared" ca="1" si="10"/>
        <v/>
      </c>
      <c r="N22" s="318" t="str">
        <f t="shared" ca="1" si="11"/>
        <v/>
      </c>
      <c r="O22" s="316">
        <f t="shared" ca="1" si="13"/>
        <v>0</v>
      </c>
      <c r="P22" s="319"/>
    </row>
    <row r="23" spans="1:16" ht="22.5" customHeight="1">
      <c r="A23" s="314">
        <f>計算シート!B24</f>
        <v>0</v>
      </c>
      <c r="B23" s="315" t="str">
        <f t="shared" ca="1" si="0"/>
        <v/>
      </c>
      <c r="C23" s="315" t="str">
        <f t="shared" ca="1" si="1"/>
        <v/>
      </c>
      <c r="D23" s="315" t="str">
        <f t="shared" ca="1" si="2"/>
        <v/>
      </c>
      <c r="E23" s="315" t="str">
        <f t="shared" ca="1" si="3"/>
        <v/>
      </c>
      <c r="F23" s="315" t="str">
        <f t="shared" ca="1" si="4"/>
        <v/>
      </c>
      <c r="G23" s="29" t="str">
        <f ca="1">IF(O23&gt;0,別記第３号様式!$X$7,"")</f>
        <v/>
      </c>
      <c r="H23" s="316" t="str">
        <f t="shared" ca="1" si="5"/>
        <v/>
      </c>
      <c r="I23" s="317" t="str">
        <f t="shared" ca="1" si="6"/>
        <v/>
      </c>
      <c r="J23" s="325" t="str">
        <f t="shared" ca="1" si="7"/>
        <v/>
      </c>
      <c r="K23" s="316" t="str">
        <f t="shared" ca="1" si="8"/>
        <v/>
      </c>
      <c r="L23" s="316" t="str">
        <f t="shared" ca="1" si="9"/>
        <v/>
      </c>
      <c r="M23" s="316" t="str">
        <f t="shared" ca="1" si="10"/>
        <v/>
      </c>
      <c r="N23" s="318" t="str">
        <f t="shared" ca="1" si="11"/>
        <v/>
      </c>
      <c r="O23" s="316">
        <f t="shared" ca="1" si="13"/>
        <v>0</v>
      </c>
      <c r="P23" s="319"/>
    </row>
    <row r="24" spans="1:16" ht="22.5" customHeight="1">
      <c r="A24" s="314">
        <f>計算シート!B25</f>
        <v>0</v>
      </c>
      <c r="B24" s="315" t="str">
        <f t="shared" ca="1" si="0"/>
        <v/>
      </c>
      <c r="C24" s="315" t="str">
        <f t="shared" ca="1" si="1"/>
        <v/>
      </c>
      <c r="D24" s="315" t="str">
        <f t="shared" ca="1" si="2"/>
        <v/>
      </c>
      <c r="E24" s="315" t="str">
        <f t="shared" ca="1" si="3"/>
        <v/>
      </c>
      <c r="F24" s="315" t="str">
        <f t="shared" ca="1" si="4"/>
        <v/>
      </c>
      <c r="G24" s="29" t="str">
        <f ca="1">IF(O24&gt;0,別記第３号様式!$X$7,"")</f>
        <v/>
      </c>
      <c r="H24" s="316" t="str">
        <f t="shared" ca="1" si="5"/>
        <v/>
      </c>
      <c r="I24" s="317" t="str">
        <f t="shared" ca="1" si="6"/>
        <v/>
      </c>
      <c r="J24" s="325" t="str">
        <f t="shared" ca="1" si="7"/>
        <v/>
      </c>
      <c r="K24" s="316" t="str">
        <f t="shared" ca="1" si="8"/>
        <v/>
      </c>
      <c r="L24" s="316" t="str">
        <f t="shared" ca="1" si="9"/>
        <v/>
      </c>
      <c r="M24" s="316" t="str">
        <f t="shared" ca="1" si="10"/>
        <v/>
      </c>
      <c r="N24" s="318" t="str">
        <f t="shared" ca="1" si="11"/>
        <v/>
      </c>
      <c r="O24" s="316">
        <f t="shared" ca="1" si="13"/>
        <v>0</v>
      </c>
      <c r="P24" s="319"/>
    </row>
    <row r="25" spans="1:16" ht="22.5" customHeight="1">
      <c r="A25" s="314">
        <f>計算シート!B26</f>
        <v>0</v>
      </c>
      <c r="B25" s="315" t="str">
        <f t="shared" ca="1" si="0"/>
        <v/>
      </c>
      <c r="C25" s="315" t="str">
        <f t="shared" ca="1" si="1"/>
        <v/>
      </c>
      <c r="D25" s="315" t="str">
        <f t="shared" ca="1" si="2"/>
        <v/>
      </c>
      <c r="E25" s="315" t="str">
        <f t="shared" ca="1" si="3"/>
        <v/>
      </c>
      <c r="F25" s="315" t="str">
        <f t="shared" ca="1" si="4"/>
        <v/>
      </c>
      <c r="G25" s="29" t="str">
        <f ca="1">IF(O25&gt;0,別記第３号様式!$X$7,"")</f>
        <v/>
      </c>
      <c r="H25" s="316" t="str">
        <f t="shared" ca="1" si="5"/>
        <v/>
      </c>
      <c r="I25" s="317" t="str">
        <f t="shared" ca="1" si="6"/>
        <v/>
      </c>
      <c r="J25" s="325" t="str">
        <f t="shared" ca="1" si="7"/>
        <v/>
      </c>
      <c r="K25" s="316" t="str">
        <f t="shared" ca="1" si="8"/>
        <v/>
      </c>
      <c r="L25" s="316" t="str">
        <f t="shared" ca="1" si="9"/>
        <v/>
      </c>
      <c r="M25" s="316" t="str">
        <f t="shared" ca="1" si="10"/>
        <v/>
      </c>
      <c r="N25" s="318" t="str">
        <f t="shared" ca="1" si="11"/>
        <v/>
      </c>
      <c r="O25" s="316">
        <f t="shared" ca="1" si="13"/>
        <v>0</v>
      </c>
      <c r="P25" s="319"/>
    </row>
    <row r="26" spans="1:16" ht="22.5" customHeight="1">
      <c r="A26" s="314">
        <f>計算シート!B27</f>
        <v>0</v>
      </c>
      <c r="B26" s="315" t="str">
        <f t="shared" ca="1" si="0"/>
        <v/>
      </c>
      <c r="C26" s="315" t="str">
        <f t="shared" ca="1" si="1"/>
        <v/>
      </c>
      <c r="D26" s="315" t="str">
        <f t="shared" ca="1" si="2"/>
        <v/>
      </c>
      <c r="E26" s="315" t="str">
        <f t="shared" ca="1" si="3"/>
        <v/>
      </c>
      <c r="F26" s="315" t="str">
        <f t="shared" ca="1" si="4"/>
        <v/>
      </c>
      <c r="G26" s="29" t="str">
        <f ca="1">IF(O26&gt;0,別記第３号様式!$X$7,"")</f>
        <v/>
      </c>
      <c r="H26" s="316" t="str">
        <f t="shared" ca="1" si="5"/>
        <v/>
      </c>
      <c r="I26" s="317" t="str">
        <f t="shared" ca="1" si="6"/>
        <v/>
      </c>
      <c r="J26" s="325" t="str">
        <f t="shared" ca="1" si="7"/>
        <v/>
      </c>
      <c r="K26" s="316" t="str">
        <f t="shared" ca="1" si="8"/>
        <v/>
      </c>
      <c r="L26" s="316" t="str">
        <f t="shared" ca="1" si="9"/>
        <v/>
      </c>
      <c r="M26" s="316" t="str">
        <f t="shared" ca="1" si="10"/>
        <v/>
      </c>
      <c r="N26" s="318" t="str">
        <f t="shared" ca="1" si="11"/>
        <v/>
      </c>
      <c r="O26" s="316">
        <f t="shared" ca="1" si="13"/>
        <v>0</v>
      </c>
      <c r="P26" s="319"/>
    </row>
    <row r="27" spans="1:16" ht="22.5" customHeight="1">
      <c r="A27" s="314">
        <f>計算シート!B28</f>
        <v>0</v>
      </c>
      <c r="B27" s="315" t="str">
        <f t="shared" ca="1" si="0"/>
        <v/>
      </c>
      <c r="C27" s="315" t="str">
        <f t="shared" ca="1" si="1"/>
        <v/>
      </c>
      <c r="D27" s="315" t="str">
        <f t="shared" ca="1" si="2"/>
        <v/>
      </c>
      <c r="E27" s="315" t="str">
        <f t="shared" ca="1" si="3"/>
        <v/>
      </c>
      <c r="F27" s="315" t="str">
        <f t="shared" ca="1" si="4"/>
        <v/>
      </c>
      <c r="G27" s="29" t="str">
        <f ca="1">IF(O27&gt;0,別記第３号様式!$X$7,"")</f>
        <v/>
      </c>
      <c r="H27" s="316" t="str">
        <f t="shared" ca="1" si="5"/>
        <v/>
      </c>
      <c r="I27" s="317" t="str">
        <f t="shared" ca="1" si="6"/>
        <v/>
      </c>
      <c r="J27" s="325" t="str">
        <f t="shared" ca="1" si="7"/>
        <v/>
      </c>
      <c r="K27" s="316" t="str">
        <f t="shared" ca="1" si="8"/>
        <v/>
      </c>
      <c r="L27" s="316" t="str">
        <f t="shared" ca="1" si="9"/>
        <v/>
      </c>
      <c r="M27" s="316" t="str">
        <f t="shared" ca="1" si="10"/>
        <v/>
      </c>
      <c r="N27" s="318" t="str">
        <f t="shared" ca="1" si="11"/>
        <v/>
      </c>
      <c r="O27" s="316">
        <f t="shared" ca="1" si="13"/>
        <v>0</v>
      </c>
      <c r="P27" s="319"/>
    </row>
    <row r="28" spans="1:16" ht="22.5" customHeight="1">
      <c r="A28" s="314">
        <f>計算シート!B29</f>
        <v>0</v>
      </c>
      <c r="B28" s="315" t="str">
        <f t="shared" ca="1" si="0"/>
        <v/>
      </c>
      <c r="C28" s="315" t="str">
        <f t="shared" ca="1" si="1"/>
        <v/>
      </c>
      <c r="D28" s="315" t="str">
        <f t="shared" ca="1" si="2"/>
        <v/>
      </c>
      <c r="E28" s="315" t="str">
        <f t="shared" ca="1" si="3"/>
        <v/>
      </c>
      <c r="F28" s="315" t="str">
        <f t="shared" ca="1" si="4"/>
        <v/>
      </c>
      <c r="G28" s="29" t="str">
        <f ca="1">IF(O28&gt;0,別記第３号様式!$X$7,"")</f>
        <v/>
      </c>
      <c r="H28" s="316" t="str">
        <f t="shared" ca="1" si="5"/>
        <v/>
      </c>
      <c r="I28" s="317" t="str">
        <f t="shared" ca="1" si="6"/>
        <v/>
      </c>
      <c r="J28" s="325" t="str">
        <f t="shared" ca="1" si="7"/>
        <v/>
      </c>
      <c r="K28" s="316" t="str">
        <f t="shared" ca="1" si="8"/>
        <v/>
      </c>
      <c r="L28" s="316" t="str">
        <f t="shared" ca="1" si="9"/>
        <v/>
      </c>
      <c r="M28" s="316" t="str">
        <f t="shared" ca="1" si="10"/>
        <v/>
      </c>
      <c r="N28" s="318" t="str">
        <f t="shared" ca="1" si="11"/>
        <v/>
      </c>
      <c r="O28" s="316">
        <f t="shared" ca="1" si="13"/>
        <v>0</v>
      </c>
      <c r="P28" s="319"/>
    </row>
    <row r="29" spans="1:16" ht="22.5" customHeight="1">
      <c r="A29" s="314">
        <f>計算シート!B30</f>
        <v>0</v>
      </c>
      <c r="B29" s="315" t="str">
        <f t="shared" ca="1" si="0"/>
        <v/>
      </c>
      <c r="C29" s="315" t="str">
        <f t="shared" ca="1" si="1"/>
        <v/>
      </c>
      <c r="D29" s="315" t="str">
        <f t="shared" ca="1" si="2"/>
        <v/>
      </c>
      <c r="E29" s="315" t="str">
        <f t="shared" ca="1" si="3"/>
        <v/>
      </c>
      <c r="F29" s="315" t="str">
        <f t="shared" ca="1" si="4"/>
        <v/>
      </c>
      <c r="G29" s="29" t="str">
        <f ca="1">IF(O29&gt;0,別記第３号様式!$X$7,"")</f>
        <v/>
      </c>
      <c r="H29" s="316" t="str">
        <f t="shared" ca="1" si="5"/>
        <v/>
      </c>
      <c r="I29" s="317" t="str">
        <f t="shared" ca="1" si="6"/>
        <v/>
      </c>
      <c r="J29" s="325" t="str">
        <f t="shared" ca="1" si="7"/>
        <v/>
      </c>
      <c r="K29" s="316" t="str">
        <f t="shared" ca="1" si="8"/>
        <v/>
      </c>
      <c r="L29" s="316" t="str">
        <f t="shared" ca="1" si="9"/>
        <v/>
      </c>
      <c r="M29" s="316" t="str">
        <f t="shared" ca="1" si="10"/>
        <v/>
      </c>
      <c r="N29" s="318" t="str">
        <f t="shared" ca="1" si="11"/>
        <v/>
      </c>
      <c r="O29" s="316">
        <f t="shared" ca="1" si="13"/>
        <v>0</v>
      </c>
      <c r="P29" s="319"/>
    </row>
    <row r="30" spans="1:16" ht="22.5" customHeight="1">
      <c r="A30" s="314">
        <f>計算シート!B31</f>
        <v>0</v>
      </c>
      <c r="B30" s="315" t="str">
        <f t="shared" ca="1" si="0"/>
        <v/>
      </c>
      <c r="C30" s="315" t="str">
        <f t="shared" ca="1" si="1"/>
        <v/>
      </c>
      <c r="D30" s="315" t="str">
        <f t="shared" ca="1" si="2"/>
        <v/>
      </c>
      <c r="E30" s="315" t="str">
        <f t="shared" ca="1" si="3"/>
        <v/>
      </c>
      <c r="F30" s="315" t="str">
        <f t="shared" ca="1" si="4"/>
        <v/>
      </c>
      <c r="G30" s="29" t="str">
        <f ca="1">IF(O30&gt;0,別記第３号様式!$X$7,"")</f>
        <v/>
      </c>
      <c r="H30" s="316" t="str">
        <f t="shared" ca="1" si="5"/>
        <v/>
      </c>
      <c r="I30" s="317" t="str">
        <f t="shared" ca="1" si="6"/>
        <v/>
      </c>
      <c r="J30" s="325" t="str">
        <f t="shared" ca="1" si="7"/>
        <v/>
      </c>
      <c r="K30" s="316" t="str">
        <f t="shared" ca="1" si="8"/>
        <v/>
      </c>
      <c r="L30" s="316" t="str">
        <f t="shared" ca="1" si="9"/>
        <v/>
      </c>
      <c r="M30" s="316" t="str">
        <f t="shared" ca="1" si="10"/>
        <v/>
      </c>
      <c r="N30" s="318" t="str">
        <f t="shared" ca="1" si="11"/>
        <v/>
      </c>
      <c r="O30" s="316">
        <f t="shared" ca="1" si="13"/>
        <v>0</v>
      </c>
      <c r="P30" s="319"/>
    </row>
    <row r="31" spans="1:16" ht="22.5" customHeight="1">
      <c r="A31" s="314">
        <f>計算シート!B32</f>
        <v>0</v>
      </c>
      <c r="B31" s="315" t="str">
        <f t="shared" ca="1" si="0"/>
        <v/>
      </c>
      <c r="C31" s="315" t="str">
        <f t="shared" ca="1" si="1"/>
        <v/>
      </c>
      <c r="D31" s="315" t="str">
        <f t="shared" ca="1" si="2"/>
        <v/>
      </c>
      <c r="E31" s="315" t="str">
        <f t="shared" ca="1" si="3"/>
        <v/>
      </c>
      <c r="F31" s="315" t="str">
        <f t="shared" ca="1" si="4"/>
        <v/>
      </c>
      <c r="G31" s="29" t="str">
        <f ca="1">IF(O31&gt;0,別記第３号様式!$X$7,"")</f>
        <v/>
      </c>
      <c r="H31" s="316" t="str">
        <f t="shared" ca="1" si="5"/>
        <v/>
      </c>
      <c r="I31" s="317" t="str">
        <f t="shared" ca="1" si="6"/>
        <v/>
      </c>
      <c r="J31" s="325" t="str">
        <f t="shared" ca="1" si="7"/>
        <v/>
      </c>
      <c r="K31" s="316" t="str">
        <f t="shared" ca="1" si="8"/>
        <v/>
      </c>
      <c r="L31" s="316" t="str">
        <f t="shared" ca="1" si="9"/>
        <v/>
      </c>
      <c r="M31" s="316" t="str">
        <f t="shared" ca="1" si="10"/>
        <v/>
      </c>
      <c r="N31" s="318" t="str">
        <f t="shared" ca="1" si="11"/>
        <v/>
      </c>
      <c r="O31" s="316">
        <f t="shared" ca="1" si="13"/>
        <v>0</v>
      </c>
      <c r="P31" s="319"/>
    </row>
    <row r="32" spans="1:16" ht="22.5" customHeight="1">
      <c r="A32" s="314">
        <f>計算シート!B33</f>
        <v>0</v>
      </c>
      <c r="B32" s="315" t="str">
        <f t="shared" ca="1" si="0"/>
        <v/>
      </c>
      <c r="C32" s="315" t="str">
        <f t="shared" ca="1" si="1"/>
        <v/>
      </c>
      <c r="D32" s="315" t="str">
        <f t="shared" ca="1" si="2"/>
        <v/>
      </c>
      <c r="E32" s="315" t="str">
        <f t="shared" ca="1" si="3"/>
        <v/>
      </c>
      <c r="F32" s="315" t="str">
        <f t="shared" ca="1" si="4"/>
        <v/>
      </c>
      <c r="G32" s="29" t="str">
        <f ca="1">IF(O32&gt;0,別記第３号様式!$X$7,"")</f>
        <v/>
      </c>
      <c r="H32" s="316" t="str">
        <f t="shared" ca="1" si="5"/>
        <v/>
      </c>
      <c r="I32" s="317" t="str">
        <f t="shared" ca="1" si="6"/>
        <v/>
      </c>
      <c r="J32" s="325" t="str">
        <f t="shared" ca="1" si="7"/>
        <v/>
      </c>
      <c r="K32" s="316" t="str">
        <f t="shared" ca="1" si="8"/>
        <v/>
      </c>
      <c r="L32" s="316" t="str">
        <f t="shared" ca="1" si="9"/>
        <v/>
      </c>
      <c r="M32" s="316" t="str">
        <f t="shared" ca="1" si="10"/>
        <v/>
      </c>
      <c r="N32" s="318" t="str">
        <f t="shared" ca="1" si="11"/>
        <v/>
      </c>
      <c r="O32" s="316">
        <f t="shared" ca="1" si="13"/>
        <v>0</v>
      </c>
      <c r="P32" s="319"/>
    </row>
    <row r="33" spans="1:16" ht="22.5" customHeight="1">
      <c r="A33" s="314">
        <f>計算シート!B34</f>
        <v>0</v>
      </c>
      <c r="B33" s="315" t="str">
        <f t="shared" ca="1" si="0"/>
        <v/>
      </c>
      <c r="C33" s="315" t="str">
        <f t="shared" ca="1" si="1"/>
        <v/>
      </c>
      <c r="D33" s="315" t="str">
        <f t="shared" ca="1" si="2"/>
        <v/>
      </c>
      <c r="E33" s="315" t="str">
        <f t="shared" ca="1" si="3"/>
        <v/>
      </c>
      <c r="F33" s="315" t="str">
        <f t="shared" ca="1" si="4"/>
        <v/>
      </c>
      <c r="G33" s="29" t="str">
        <f ca="1">IF(O33&gt;0,別記第３号様式!$X$7,"")</f>
        <v/>
      </c>
      <c r="H33" s="316" t="str">
        <f t="shared" ca="1" si="5"/>
        <v/>
      </c>
      <c r="I33" s="317" t="str">
        <f t="shared" ca="1" si="6"/>
        <v/>
      </c>
      <c r="J33" s="325" t="str">
        <f t="shared" ca="1" si="7"/>
        <v/>
      </c>
      <c r="K33" s="316" t="str">
        <f t="shared" ca="1" si="8"/>
        <v/>
      </c>
      <c r="L33" s="316" t="str">
        <f t="shared" ca="1" si="9"/>
        <v/>
      </c>
      <c r="M33" s="316" t="str">
        <f t="shared" ca="1" si="10"/>
        <v/>
      </c>
      <c r="N33" s="318" t="str">
        <f t="shared" ca="1" si="11"/>
        <v/>
      </c>
      <c r="O33" s="316">
        <f t="shared" ca="1" si="13"/>
        <v>0</v>
      </c>
      <c r="P33" s="319"/>
    </row>
    <row r="34" spans="1:16" ht="22.5" customHeight="1">
      <c r="A34" s="314">
        <f>計算シート!B35</f>
        <v>0</v>
      </c>
      <c r="B34" s="315" t="str">
        <f t="shared" ca="1" si="0"/>
        <v/>
      </c>
      <c r="C34" s="315" t="str">
        <f t="shared" ca="1" si="1"/>
        <v/>
      </c>
      <c r="D34" s="315" t="str">
        <f t="shared" ca="1" si="2"/>
        <v/>
      </c>
      <c r="E34" s="315" t="str">
        <f t="shared" ca="1" si="3"/>
        <v/>
      </c>
      <c r="F34" s="315" t="str">
        <f t="shared" ca="1" si="4"/>
        <v/>
      </c>
      <c r="G34" s="29" t="str">
        <f ca="1">IF(O34&gt;0,別記第３号様式!$X$7,"")</f>
        <v/>
      </c>
      <c r="H34" s="316" t="str">
        <f t="shared" ca="1" si="5"/>
        <v/>
      </c>
      <c r="I34" s="317" t="str">
        <f t="shared" ca="1" si="6"/>
        <v/>
      </c>
      <c r="J34" s="325" t="str">
        <f t="shared" ca="1" si="7"/>
        <v/>
      </c>
      <c r="K34" s="316" t="str">
        <f t="shared" ca="1" si="8"/>
        <v/>
      </c>
      <c r="L34" s="316" t="str">
        <f t="shared" ca="1" si="9"/>
        <v/>
      </c>
      <c r="M34" s="316" t="str">
        <f t="shared" ca="1" si="10"/>
        <v/>
      </c>
      <c r="N34" s="318" t="str">
        <f t="shared" ca="1" si="11"/>
        <v/>
      </c>
      <c r="O34" s="316">
        <f t="shared" ca="1" si="13"/>
        <v>0</v>
      </c>
      <c r="P34" s="319"/>
    </row>
    <row r="35" spans="1:16" ht="22.5" customHeight="1">
      <c r="A35" s="314">
        <f>計算シート!B36</f>
        <v>0</v>
      </c>
      <c r="B35" s="315" t="str">
        <f t="shared" ca="1" si="0"/>
        <v/>
      </c>
      <c r="C35" s="315" t="str">
        <f t="shared" ca="1" si="1"/>
        <v/>
      </c>
      <c r="D35" s="315" t="str">
        <f t="shared" ca="1" si="2"/>
        <v/>
      </c>
      <c r="E35" s="315" t="str">
        <f t="shared" ca="1" si="3"/>
        <v/>
      </c>
      <c r="F35" s="315" t="str">
        <f t="shared" ca="1" si="4"/>
        <v/>
      </c>
      <c r="G35" s="29" t="str">
        <f ca="1">IF(O35&gt;0,別記第３号様式!$X$7,"")</f>
        <v/>
      </c>
      <c r="H35" s="316" t="str">
        <f t="shared" ca="1" si="5"/>
        <v/>
      </c>
      <c r="I35" s="317" t="str">
        <f t="shared" ca="1" si="6"/>
        <v/>
      </c>
      <c r="J35" s="325" t="str">
        <f t="shared" ca="1" si="7"/>
        <v/>
      </c>
      <c r="K35" s="316" t="str">
        <f t="shared" ca="1" si="8"/>
        <v/>
      </c>
      <c r="L35" s="316" t="str">
        <f t="shared" ca="1" si="9"/>
        <v/>
      </c>
      <c r="M35" s="316" t="str">
        <f t="shared" ca="1" si="10"/>
        <v/>
      </c>
      <c r="N35" s="318" t="str">
        <f t="shared" ca="1" si="11"/>
        <v/>
      </c>
      <c r="O35" s="316">
        <f t="shared" ca="1" si="13"/>
        <v>0</v>
      </c>
      <c r="P35" s="319"/>
    </row>
    <row r="36" spans="1:16" ht="22.5" customHeight="1">
      <c r="A36" s="314">
        <f>計算シート!B37</f>
        <v>0</v>
      </c>
      <c r="B36" s="315" t="str">
        <f t="shared" ca="1" si="0"/>
        <v/>
      </c>
      <c r="C36" s="315" t="str">
        <f t="shared" ca="1" si="1"/>
        <v/>
      </c>
      <c r="D36" s="315" t="str">
        <f t="shared" ca="1" si="2"/>
        <v/>
      </c>
      <c r="E36" s="315" t="str">
        <f t="shared" ca="1" si="3"/>
        <v/>
      </c>
      <c r="F36" s="315" t="str">
        <f t="shared" ca="1" si="4"/>
        <v/>
      </c>
      <c r="G36" s="29" t="str">
        <f ca="1">IF(O36&gt;0,別記第３号様式!$X$7,"")</f>
        <v/>
      </c>
      <c r="H36" s="316" t="str">
        <f t="shared" ca="1" si="5"/>
        <v/>
      </c>
      <c r="I36" s="317" t="str">
        <f t="shared" ca="1" si="6"/>
        <v/>
      </c>
      <c r="J36" s="325" t="str">
        <f t="shared" ca="1" si="7"/>
        <v/>
      </c>
      <c r="K36" s="316" t="str">
        <f t="shared" ca="1" si="8"/>
        <v/>
      </c>
      <c r="L36" s="316" t="str">
        <f t="shared" ca="1" si="9"/>
        <v/>
      </c>
      <c r="M36" s="316" t="str">
        <f t="shared" ca="1" si="10"/>
        <v/>
      </c>
      <c r="N36" s="318" t="str">
        <f t="shared" ca="1" si="11"/>
        <v/>
      </c>
      <c r="O36" s="316">
        <f t="shared" ca="1" si="13"/>
        <v>0</v>
      </c>
      <c r="P36" s="319"/>
    </row>
    <row r="37" spans="1:16" ht="22.5" customHeight="1">
      <c r="A37" s="314">
        <f>計算シート!B38</f>
        <v>0</v>
      </c>
      <c r="B37" s="315" t="str">
        <f t="shared" ca="1" si="0"/>
        <v/>
      </c>
      <c r="C37" s="315" t="str">
        <f t="shared" ca="1" si="1"/>
        <v/>
      </c>
      <c r="D37" s="315" t="str">
        <f t="shared" ca="1" si="2"/>
        <v/>
      </c>
      <c r="E37" s="315" t="str">
        <f t="shared" ca="1" si="3"/>
        <v/>
      </c>
      <c r="F37" s="315" t="str">
        <f t="shared" ca="1" si="4"/>
        <v/>
      </c>
      <c r="G37" s="29" t="str">
        <f ca="1">IF(O37&gt;0,別記第３号様式!$X$7,"")</f>
        <v/>
      </c>
      <c r="H37" s="316" t="str">
        <f t="shared" ca="1" si="5"/>
        <v/>
      </c>
      <c r="I37" s="317" t="str">
        <f t="shared" ca="1" si="6"/>
        <v/>
      </c>
      <c r="J37" s="325" t="str">
        <f t="shared" ca="1" si="7"/>
        <v/>
      </c>
      <c r="K37" s="316" t="str">
        <f t="shared" ca="1" si="8"/>
        <v/>
      </c>
      <c r="L37" s="316" t="str">
        <f t="shared" ca="1" si="9"/>
        <v/>
      </c>
      <c r="M37" s="316" t="str">
        <f t="shared" ca="1" si="10"/>
        <v/>
      </c>
      <c r="N37" s="318" t="str">
        <f t="shared" ca="1" si="11"/>
        <v/>
      </c>
      <c r="O37" s="316">
        <f t="shared" ca="1" si="13"/>
        <v>0</v>
      </c>
      <c r="P37" s="319"/>
    </row>
    <row r="38" spans="1:16" ht="22.5" customHeight="1">
      <c r="A38" s="314">
        <f>計算シート!B39</f>
        <v>0</v>
      </c>
      <c r="B38" s="315" t="str">
        <f t="shared" ca="1" si="0"/>
        <v/>
      </c>
      <c r="C38" s="315" t="str">
        <f t="shared" ca="1" si="1"/>
        <v/>
      </c>
      <c r="D38" s="315" t="str">
        <f t="shared" ca="1" si="2"/>
        <v/>
      </c>
      <c r="E38" s="315" t="str">
        <f t="shared" ca="1" si="3"/>
        <v/>
      </c>
      <c r="F38" s="315" t="str">
        <f t="shared" ca="1" si="4"/>
        <v/>
      </c>
      <c r="G38" s="29" t="str">
        <f ca="1">IF(O38&gt;0,別記第３号様式!$X$7,"")</f>
        <v/>
      </c>
      <c r="H38" s="316" t="str">
        <f t="shared" ca="1" si="5"/>
        <v/>
      </c>
      <c r="I38" s="317" t="str">
        <f t="shared" ca="1" si="6"/>
        <v/>
      </c>
      <c r="J38" s="325" t="str">
        <f t="shared" ca="1" si="7"/>
        <v/>
      </c>
      <c r="K38" s="316" t="str">
        <f t="shared" ca="1" si="8"/>
        <v/>
      </c>
      <c r="L38" s="316" t="str">
        <f t="shared" ca="1" si="9"/>
        <v/>
      </c>
      <c r="M38" s="316" t="str">
        <f t="shared" ca="1" si="10"/>
        <v/>
      </c>
      <c r="N38" s="318" t="str">
        <f t="shared" ca="1" si="11"/>
        <v/>
      </c>
      <c r="O38" s="316">
        <f t="shared" ca="1" si="13"/>
        <v>0</v>
      </c>
      <c r="P38" s="319"/>
    </row>
    <row r="39" spans="1:16" ht="22.5" customHeight="1">
      <c r="A39" s="314">
        <f>計算シート!B40</f>
        <v>0</v>
      </c>
      <c r="B39" s="315" t="str">
        <f t="shared" ca="1" si="0"/>
        <v/>
      </c>
      <c r="C39" s="315" t="str">
        <f t="shared" ca="1" si="1"/>
        <v/>
      </c>
      <c r="D39" s="315" t="str">
        <f t="shared" ca="1" si="2"/>
        <v/>
      </c>
      <c r="E39" s="315" t="str">
        <f t="shared" ca="1" si="3"/>
        <v/>
      </c>
      <c r="F39" s="315" t="str">
        <f t="shared" ca="1" si="4"/>
        <v/>
      </c>
      <c r="G39" s="29" t="str">
        <f ca="1">IF(O39&gt;0,別記第３号様式!$X$7,"")</f>
        <v/>
      </c>
      <c r="H39" s="316" t="str">
        <f t="shared" ca="1" si="5"/>
        <v/>
      </c>
      <c r="I39" s="317" t="str">
        <f t="shared" ca="1" si="6"/>
        <v/>
      </c>
      <c r="J39" s="325" t="str">
        <f t="shared" ca="1" si="7"/>
        <v/>
      </c>
      <c r="K39" s="316" t="str">
        <f t="shared" ca="1" si="8"/>
        <v/>
      </c>
      <c r="L39" s="316" t="str">
        <f t="shared" ca="1" si="9"/>
        <v/>
      </c>
      <c r="M39" s="316" t="str">
        <f t="shared" ca="1" si="10"/>
        <v/>
      </c>
      <c r="N39" s="318" t="str">
        <f t="shared" ca="1" si="11"/>
        <v/>
      </c>
      <c r="O39" s="316">
        <f t="shared" ca="1" si="13"/>
        <v>0</v>
      </c>
      <c r="P39" s="319"/>
    </row>
    <row r="40" spans="1:16" ht="22.5" customHeight="1">
      <c r="A40" s="314">
        <f>計算シート!B41</f>
        <v>0</v>
      </c>
      <c r="B40" s="315" t="str">
        <f t="shared" ca="1" si="0"/>
        <v/>
      </c>
      <c r="C40" s="315" t="str">
        <f t="shared" ca="1" si="1"/>
        <v/>
      </c>
      <c r="D40" s="315" t="str">
        <f t="shared" ca="1" si="2"/>
        <v/>
      </c>
      <c r="E40" s="315" t="str">
        <f t="shared" ca="1" si="3"/>
        <v/>
      </c>
      <c r="F40" s="315" t="str">
        <f t="shared" ca="1" si="4"/>
        <v/>
      </c>
      <c r="G40" s="29" t="str">
        <f ca="1">IF(O40&gt;0,別記第３号様式!$X$7,"")</f>
        <v/>
      </c>
      <c r="H40" s="316" t="str">
        <f t="shared" ca="1" si="5"/>
        <v/>
      </c>
      <c r="I40" s="317" t="str">
        <f t="shared" ca="1" si="6"/>
        <v/>
      </c>
      <c r="J40" s="325" t="str">
        <f t="shared" ca="1" si="7"/>
        <v/>
      </c>
      <c r="K40" s="316" t="str">
        <f t="shared" ca="1" si="8"/>
        <v/>
      </c>
      <c r="L40" s="316" t="str">
        <f t="shared" ca="1" si="9"/>
        <v/>
      </c>
      <c r="M40" s="316" t="str">
        <f t="shared" ca="1" si="10"/>
        <v/>
      </c>
      <c r="N40" s="318" t="str">
        <f t="shared" ca="1" si="11"/>
        <v/>
      </c>
      <c r="O40" s="316">
        <f t="shared" ca="1" si="13"/>
        <v>0</v>
      </c>
      <c r="P40" s="319"/>
    </row>
    <row r="41" spans="1:16" ht="22.5" customHeight="1">
      <c r="A41" s="314">
        <f>計算シート!B42</f>
        <v>0</v>
      </c>
      <c r="B41" s="315" t="str">
        <f t="shared" ca="1" si="0"/>
        <v/>
      </c>
      <c r="C41" s="315" t="str">
        <f t="shared" ca="1" si="1"/>
        <v/>
      </c>
      <c r="D41" s="315" t="str">
        <f t="shared" ca="1" si="2"/>
        <v/>
      </c>
      <c r="E41" s="315" t="str">
        <f t="shared" ca="1" si="3"/>
        <v/>
      </c>
      <c r="F41" s="315" t="str">
        <f t="shared" ca="1" si="4"/>
        <v/>
      </c>
      <c r="G41" s="29" t="str">
        <f ca="1">IF(O41&gt;0,別記第３号様式!$X$7,"")</f>
        <v/>
      </c>
      <c r="H41" s="316" t="str">
        <f t="shared" ca="1" si="5"/>
        <v/>
      </c>
      <c r="I41" s="317" t="str">
        <f t="shared" ca="1" si="6"/>
        <v/>
      </c>
      <c r="J41" s="325" t="str">
        <f t="shared" ca="1" si="7"/>
        <v/>
      </c>
      <c r="K41" s="316" t="str">
        <f t="shared" ca="1" si="8"/>
        <v/>
      </c>
      <c r="L41" s="316" t="str">
        <f t="shared" ca="1" si="9"/>
        <v/>
      </c>
      <c r="M41" s="316" t="str">
        <f t="shared" ca="1" si="10"/>
        <v/>
      </c>
      <c r="N41" s="318" t="str">
        <f t="shared" ca="1" si="11"/>
        <v/>
      </c>
      <c r="O41" s="316">
        <f t="shared" ca="1" si="13"/>
        <v>0</v>
      </c>
      <c r="P41" s="319"/>
    </row>
    <row r="42" spans="1:16" ht="22.5" customHeight="1">
      <c r="A42" s="314">
        <f>計算シート!B43</f>
        <v>0</v>
      </c>
      <c r="B42" s="315" t="str">
        <f t="shared" ca="1" si="0"/>
        <v/>
      </c>
      <c r="C42" s="315" t="str">
        <f t="shared" ca="1" si="1"/>
        <v/>
      </c>
      <c r="D42" s="315" t="str">
        <f t="shared" ca="1" si="2"/>
        <v/>
      </c>
      <c r="E42" s="315" t="str">
        <f t="shared" ca="1" si="3"/>
        <v/>
      </c>
      <c r="F42" s="315" t="str">
        <f t="shared" ca="1" si="4"/>
        <v/>
      </c>
      <c r="G42" s="29" t="str">
        <f ca="1">IF(O42&gt;0,別記第３号様式!$X$7,"")</f>
        <v/>
      </c>
      <c r="H42" s="316" t="str">
        <f t="shared" ca="1" si="5"/>
        <v/>
      </c>
      <c r="I42" s="317" t="str">
        <f t="shared" ca="1" si="6"/>
        <v/>
      </c>
      <c r="J42" s="325" t="str">
        <f t="shared" ca="1" si="7"/>
        <v/>
      </c>
      <c r="K42" s="316" t="str">
        <f t="shared" ca="1" si="8"/>
        <v/>
      </c>
      <c r="L42" s="316" t="str">
        <f t="shared" ca="1" si="9"/>
        <v/>
      </c>
      <c r="M42" s="316" t="str">
        <f t="shared" ca="1" si="10"/>
        <v/>
      </c>
      <c r="N42" s="318" t="str">
        <f t="shared" ca="1" si="11"/>
        <v/>
      </c>
      <c r="O42" s="316">
        <f t="shared" ca="1" si="13"/>
        <v>0</v>
      </c>
      <c r="P42" s="319"/>
    </row>
    <row r="43" spans="1:16" ht="22.5" customHeight="1">
      <c r="A43" s="314">
        <f>計算シート!B44</f>
        <v>0</v>
      </c>
      <c r="B43" s="315" t="str">
        <f t="shared" ca="1" si="0"/>
        <v/>
      </c>
      <c r="C43" s="315" t="str">
        <f t="shared" ca="1" si="1"/>
        <v/>
      </c>
      <c r="D43" s="315" t="str">
        <f t="shared" ca="1" si="2"/>
        <v/>
      </c>
      <c r="E43" s="315" t="str">
        <f t="shared" ca="1" si="3"/>
        <v/>
      </c>
      <c r="F43" s="315" t="str">
        <f t="shared" ca="1" si="4"/>
        <v/>
      </c>
      <c r="G43" s="29" t="str">
        <f ca="1">IF(O43&gt;0,別記第３号様式!$X$7,"")</f>
        <v/>
      </c>
      <c r="H43" s="316" t="str">
        <f t="shared" ca="1" si="5"/>
        <v/>
      </c>
      <c r="I43" s="317" t="str">
        <f t="shared" ca="1" si="6"/>
        <v/>
      </c>
      <c r="J43" s="325" t="str">
        <f t="shared" ca="1" si="7"/>
        <v/>
      </c>
      <c r="K43" s="316" t="str">
        <f t="shared" ca="1" si="8"/>
        <v/>
      </c>
      <c r="L43" s="316" t="str">
        <f t="shared" ca="1" si="9"/>
        <v/>
      </c>
      <c r="M43" s="316" t="str">
        <f t="shared" ca="1" si="10"/>
        <v/>
      </c>
      <c r="N43" s="318" t="str">
        <f t="shared" ca="1" si="11"/>
        <v/>
      </c>
      <c r="O43" s="316">
        <f t="shared" ca="1" si="13"/>
        <v>0</v>
      </c>
      <c r="P43" s="319"/>
    </row>
    <row r="44" spans="1:16" ht="22.5" customHeight="1">
      <c r="A44" s="314">
        <f>計算シート!B45</f>
        <v>0</v>
      </c>
      <c r="B44" s="315" t="str">
        <f t="shared" ca="1" si="0"/>
        <v/>
      </c>
      <c r="C44" s="315" t="str">
        <f t="shared" ca="1" si="1"/>
        <v/>
      </c>
      <c r="D44" s="315" t="str">
        <f t="shared" ca="1" si="2"/>
        <v/>
      </c>
      <c r="E44" s="315" t="str">
        <f t="shared" ca="1" si="3"/>
        <v/>
      </c>
      <c r="F44" s="315" t="str">
        <f t="shared" ca="1" si="4"/>
        <v/>
      </c>
      <c r="G44" s="29" t="str">
        <f ca="1">IF(O44&gt;0,別記第３号様式!$X$7,"")</f>
        <v/>
      </c>
      <c r="H44" s="316" t="str">
        <f t="shared" ca="1" si="5"/>
        <v/>
      </c>
      <c r="I44" s="317" t="str">
        <f t="shared" ca="1" si="6"/>
        <v/>
      </c>
      <c r="J44" s="325" t="str">
        <f t="shared" ca="1" si="7"/>
        <v/>
      </c>
      <c r="K44" s="316" t="str">
        <f t="shared" ca="1" si="8"/>
        <v/>
      </c>
      <c r="L44" s="316" t="str">
        <f t="shared" ca="1" si="9"/>
        <v/>
      </c>
      <c r="M44" s="316" t="str">
        <f t="shared" ca="1" si="10"/>
        <v/>
      </c>
      <c r="N44" s="318" t="str">
        <f t="shared" ca="1" si="11"/>
        <v/>
      </c>
      <c r="O44" s="316">
        <f t="shared" ca="1" si="13"/>
        <v>0</v>
      </c>
      <c r="P44" s="319"/>
    </row>
    <row r="45" spans="1:16" ht="22.5" customHeight="1">
      <c r="A45" s="314">
        <f>計算シート!B46</f>
        <v>0</v>
      </c>
      <c r="B45" s="315" t="str">
        <f t="shared" ca="1" si="0"/>
        <v/>
      </c>
      <c r="C45" s="315" t="str">
        <f t="shared" ca="1" si="1"/>
        <v/>
      </c>
      <c r="D45" s="315" t="str">
        <f t="shared" ca="1" si="2"/>
        <v/>
      </c>
      <c r="E45" s="315" t="str">
        <f t="shared" ca="1" si="3"/>
        <v/>
      </c>
      <c r="F45" s="315" t="str">
        <f t="shared" ca="1" si="4"/>
        <v/>
      </c>
      <c r="G45" s="29" t="str">
        <f ca="1">IF(O45&gt;0,別記第３号様式!$X$7,"")</f>
        <v/>
      </c>
      <c r="H45" s="316" t="str">
        <f t="shared" ca="1" si="5"/>
        <v/>
      </c>
      <c r="I45" s="317" t="str">
        <f t="shared" ca="1" si="6"/>
        <v/>
      </c>
      <c r="J45" s="325" t="str">
        <f t="shared" ca="1" si="7"/>
        <v/>
      </c>
      <c r="K45" s="316" t="str">
        <f t="shared" ca="1" si="8"/>
        <v/>
      </c>
      <c r="L45" s="316" t="str">
        <f t="shared" ca="1" si="9"/>
        <v/>
      </c>
      <c r="M45" s="316" t="str">
        <f t="shared" ca="1" si="10"/>
        <v/>
      </c>
      <c r="N45" s="318" t="str">
        <f t="shared" ca="1" si="11"/>
        <v/>
      </c>
      <c r="O45" s="316">
        <f t="shared" ca="1" si="13"/>
        <v>0</v>
      </c>
      <c r="P45" s="319"/>
    </row>
    <row r="46" spans="1:16" ht="22.5" customHeight="1">
      <c r="A46" s="314">
        <f>計算シート!B47</f>
        <v>0</v>
      </c>
      <c r="B46" s="315" t="str">
        <f t="shared" ca="1" si="0"/>
        <v/>
      </c>
      <c r="C46" s="315" t="str">
        <f t="shared" ca="1" si="1"/>
        <v/>
      </c>
      <c r="D46" s="315" t="str">
        <f t="shared" ca="1" si="2"/>
        <v/>
      </c>
      <c r="E46" s="315" t="str">
        <f t="shared" ca="1" si="3"/>
        <v/>
      </c>
      <c r="F46" s="315" t="str">
        <f t="shared" ca="1" si="4"/>
        <v/>
      </c>
      <c r="G46" s="29" t="str">
        <f ca="1">IF(O46&gt;0,別記第３号様式!$X$7,"")</f>
        <v/>
      </c>
      <c r="H46" s="316" t="str">
        <f t="shared" ca="1" si="5"/>
        <v/>
      </c>
      <c r="I46" s="317" t="str">
        <f t="shared" ca="1" si="6"/>
        <v/>
      </c>
      <c r="J46" s="325" t="str">
        <f t="shared" ca="1" si="7"/>
        <v/>
      </c>
      <c r="K46" s="316" t="str">
        <f t="shared" ca="1" si="8"/>
        <v/>
      </c>
      <c r="L46" s="316" t="str">
        <f t="shared" ca="1" si="9"/>
        <v/>
      </c>
      <c r="M46" s="316" t="str">
        <f t="shared" ca="1" si="10"/>
        <v/>
      </c>
      <c r="N46" s="318" t="str">
        <f t="shared" ca="1" si="11"/>
        <v/>
      </c>
      <c r="O46" s="316">
        <f t="shared" ca="1" si="13"/>
        <v>0</v>
      </c>
      <c r="P46" s="319"/>
    </row>
    <row r="47" spans="1:16" ht="22.5" customHeight="1">
      <c r="A47" s="314">
        <f>計算シート!B48</f>
        <v>0</v>
      </c>
      <c r="B47" s="315" t="str">
        <f t="shared" ca="1" si="0"/>
        <v/>
      </c>
      <c r="C47" s="315" t="str">
        <f t="shared" ca="1" si="1"/>
        <v/>
      </c>
      <c r="D47" s="315" t="str">
        <f t="shared" ca="1" si="2"/>
        <v/>
      </c>
      <c r="E47" s="315" t="str">
        <f t="shared" ca="1" si="3"/>
        <v/>
      </c>
      <c r="F47" s="315" t="str">
        <f t="shared" ca="1" si="4"/>
        <v/>
      </c>
      <c r="G47" s="29" t="str">
        <f ca="1">IF(O47&gt;0,別記第３号様式!$X$7,"")</f>
        <v/>
      </c>
      <c r="H47" s="316" t="str">
        <f t="shared" ca="1" si="5"/>
        <v/>
      </c>
      <c r="I47" s="317" t="str">
        <f t="shared" ca="1" si="6"/>
        <v/>
      </c>
      <c r="J47" s="325" t="str">
        <f t="shared" ca="1" si="7"/>
        <v/>
      </c>
      <c r="K47" s="316" t="str">
        <f t="shared" ca="1" si="8"/>
        <v/>
      </c>
      <c r="L47" s="316" t="str">
        <f t="shared" ca="1" si="9"/>
        <v/>
      </c>
      <c r="M47" s="316" t="str">
        <f t="shared" ca="1" si="10"/>
        <v/>
      </c>
      <c r="N47" s="318" t="str">
        <f t="shared" ca="1" si="11"/>
        <v/>
      </c>
      <c r="O47" s="316">
        <f t="shared" ca="1" si="13"/>
        <v>0</v>
      </c>
      <c r="P47" s="319"/>
    </row>
    <row r="48" spans="1:16" ht="22.5" customHeight="1">
      <c r="A48" s="314">
        <f>計算シート!B49</f>
        <v>0</v>
      </c>
      <c r="B48" s="315" t="str">
        <f t="shared" ca="1" si="0"/>
        <v/>
      </c>
      <c r="C48" s="315" t="str">
        <f t="shared" ca="1" si="1"/>
        <v/>
      </c>
      <c r="D48" s="315" t="str">
        <f t="shared" ca="1" si="2"/>
        <v/>
      </c>
      <c r="E48" s="315" t="str">
        <f t="shared" ca="1" si="3"/>
        <v/>
      </c>
      <c r="F48" s="315" t="str">
        <f t="shared" ca="1" si="4"/>
        <v/>
      </c>
      <c r="G48" s="29" t="str">
        <f ca="1">IF(O48&gt;0,別記第３号様式!$X$7,"")</f>
        <v/>
      </c>
      <c r="H48" s="316" t="str">
        <f t="shared" ca="1" si="5"/>
        <v/>
      </c>
      <c r="I48" s="317" t="str">
        <f t="shared" ca="1" si="6"/>
        <v/>
      </c>
      <c r="J48" s="325" t="str">
        <f t="shared" ca="1" si="7"/>
        <v/>
      </c>
      <c r="K48" s="316" t="str">
        <f t="shared" ca="1" si="8"/>
        <v/>
      </c>
      <c r="L48" s="316" t="str">
        <f t="shared" ca="1" si="9"/>
        <v/>
      </c>
      <c r="M48" s="316" t="str">
        <f t="shared" ca="1" si="10"/>
        <v/>
      </c>
      <c r="N48" s="318" t="str">
        <f t="shared" ca="1" si="11"/>
        <v/>
      </c>
      <c r="O48" s="316">
        <f t="shared" ca="1" si="13"/>
        <v>0</v>
      </c>
      <c r="P48" s="319"/>
    </row>
    <row r="49" spans="1:16" ht="22.5" customHeight="1">
      <c r="A49" s="314">
        <f>計算シート!B50</f>
        <v>0</v>
      </c>
      <c r="B49" s="315" t="str">
        <f t="shared" ca="1" si="0"/>
        <v/>
      </c>
      <c r="C49" s="315" t="str">
        <f t="shared" ca="1" si="1"/>
        <v/>
      </c>
      <c r="D49" s="315" t="str">
        <f t="shared" ca="1" si="2"/>
        <v/>
      </c>
      <c r="E49" s="315" t="str">
        <f t="shared" ca="1" si="3"/>
        <v/>
      </c>
      <c r="F49" s="315" t="str">
        <f t="shared" ca="1" si="4"/>
        <v/>
      </c>
      <c r="G49" s="29" t="str">
        <f ca="1">IF(O49&gt;0,別記第３号様式!$X$7,"")</f>
        <v/>
      </c>
      <c r="H49" s="316" t="str">
        <f t="shared" ca="1" si="5"/>
        <v/>
      </c>
      <c r="I49" s="317" t="str">
        <f t="shared" ca="1" si="6"/>
        <v/>
      </c>
      <c r="J49" s="325" t="str">
        <f t="shared" ca="1" si="7"/>
        <v/>
      </c>
      <c r="K49" s="316" t="str">
        <f t="shared" ca="1" si="8"/>
        <v/>
      </c>
      <c r="L49" s="316" t="str">
        <f t="shared" ca="1" si="9"/>
        <v/>
      </c>
      <c r="M49" s="316" t="str">
        <f t="shared" ca="1" si="10"/>
        <v/>
      </c>
      <c r="N49" s="318" t="str">
        <f t="shared" ca="1" si="11"/>
        <v/>
      </c>
      <c r="O49" s="316">
        <f t="shared" ca="1" si="13"/>
        <v>0</v>
      </c>
      <c r="P49" s="319"/>
    </row>
    <row r="50" spans="1:16" ht="22.5" customHeight="1">
      <c r="A50" s="314">
        <f>計算シート!B51</f>
        <v>0</v>
      </c>
      <c r="B50" s="315" t="str">
        <f t="shared" ca="1" si="0"/>
        <v/>
      </c>
      <c r="C50" s="315" t="str">
        <f t="shared" ca="1" si="1"/>
        <v/>
      </c>
      <c r="D50" s="315" t="str">
        <f t="shared" ca="1" si="2"/>
        <v/>
      </c>
      <c r="E50" s="315" t="str">
        <f t="shared" ca="1" si="3"/>
        <v/>
      </c>
      <c r="F50" s="315" t="str">
        <f t="shared" ca="1" si="4"/>
        <v/>
      </c>
      <c r="G50" s="29" t="str">
        <f ca="1">IF(O50&gt;0,別記第３号様式!$X$7,"")</f>
        <v/>
      </c>
      <c r="H50" s="316" t="str">
        <f t="shared" ca="1" si="5"/>
        <v/>
      </c>
      <c r="I50" s="317" t="str">
        <f t="shared" ca="1" si="6"/>
        <v/>
      </c>
      <c r="J50" s="325" t="str">
        <f t="shared" ca="1" si="7"/>
        <v/>
      </c>
      <c r="K50" s="316" t="str">
        <f t="shared" ca="1" si="8"/>
        <v/>
      </c>
      <c r="L50" s="316" t="str">
        <f t="shared" ca="1" si="9"/>
        <v/>
      </c>
      <c r="M50" s="316" t="str">
        <f t="shared" ca="1" si="10"/>
        <v/>
      </c>
      <c r="N50" s="318" t="str">
        <f t="shared" ca="1" si="11"/>
        <v/>
      </c>
      <c r="O50" s="316">
        <f t="shared" ca="1" si="13"/>
        <v>0</v>
      </c>
      <c r="P50" s="319"/>
    </row>
    <row r="51" spans="1:16" ht="22.5" customHeight="1">
      <c r="A51" s="314">
        <f>計算シート!B52</f>
        <v>0</v>
      </c>
      <c r="B51" s="315" t="str">
        <f t="shared" ca="1" si="0"/>
        <v/>
      </c>
      <c r="C51" s="315" t="str">
        <f t="shared" ca="1" si="1"/>
        <v/>
      </c>
      <c r="D51" s="315" t="str">
        <f t="shared" ca="1" si="2"/>
        <v/>
      </c>
      <c r="E51" s="315" t="str">
        <f t="shared" ca="1" si="3"/>
        <v/>
      </c>
      <c r="F51" s="315" t="str">
        <f t="shared" ca="1" si="4"/>
        <v/>
      </c>
      <c r="G51" s="29" t="str">
        <f ca="1">IF(O51&gt;0,別記第３号様式!$X$7,"")</f>
        <v/>
      </c>
      <c r="H51" s="316" t="str">
        <f t="shared" ca="1" si="5"/>
        <v/>
      </c>
      <c r="I51" s="317" t="str">
        <f t="shared" ca="1" si="6"/>
        <v/>
      </c>
      <c r="J51" s="325" t="str">
        <f t="shared" ca="1" si="7"/>
        <v/>
      </c>
      <c r="K51" s="316" t="str">
        <f t="shared" ca="1" si="8"/>
        <v/>
      </c>
      <c r="L51" s="316" t="str">
        <f t="shared" ca="1" si="9"/>
        <v/>
      </c>
      <c r="M51" s="316" t="str">
        <f t="shared" ca="1" si="10"/>
        <v/>
      </c>
      <c r="N51" s="318" t="str">
        <f t="shared" ca="1" si="11"/>
        <v/>
      </c>
      <c r="O51" s="316">
        <f t="shared" ca="1" si="13"/>
        <v>0</v>
      </c>
      <c r="P51" s="319"/>
    </row>
    <row r="52" spans="1:16" ht="22.5" customHeight="1">
      <c r="A52" s="314">
        <f>計算シート!B53</f>
        <v>0</v>
      </c>
      <c r="B52" s="315" t="str">
        <f t="shared" ca="1" si="0"/>
        <v/>
      </c>
      <c r="C52" s="315" t="str">
        <f t="shared" ca="1" si="1"/>
        <v/>
      </c>
      <c r="D52" s="315" t="str">
        <f t="shared" ca="1" si="2"/>
        <v/>
      </c>
      <c r="E52" s="315" t="str">
        <f t="shared" ca="1" si="3"/>
        <v/>
      </c>
      <c r="F52" s="315" t="str">
        <f t="shared" ca="1" si="4"/>
        <v/>
      </c>
      <c r="G52" s="29" t="str">
        <f ca="1">IF(O52&gt;0,別記第３号様式!$X$7,"")</f>
        <v/>
      </c>
      <c r="H52" s="316" t="str">
        <f t="shared" ca="1" si="5"/>
        <v/>
      </c>
      <c r="I52" s="317" t="str">
        <f t="shared" ca="1" si="6"/>
        <v/>
      </c>
      <c r="J52" s="325" t="str">
        <f t="shared" ca="1" si="7"/>
        <v/>
      </c>
      <c r="K52" s="316" t="str">
        <f t="shared" ca="1" si="8"/>
        <v/>
      </c>
      <c r="L52" s="316" t="str">
        <f t="shared" ca="1" si="9"/>
        <v/>
      </c>
      <c r="M52" s="316" t="str">
        <f t="shared" ca="1" si="10"/>
        <v/>
      </c>
      <c r="N52" s="318" t="str">
        <f t="shared" ca="1" si="11"/>
        <v/>
      </c>
      <c r="O52" s="316">
        <f t="shared" ca="1" si="13"/>
        <v>0</v>
      </c>
      <c r="P52" s="319"/>
    </row>
    <row r="53" spans="1:16" ht="22.5" customHeight="1">
      <c r="A53" s="314">
        <f>計算シート!B54</f>
        <v>0</v>
      </c>
      <c r="B53" s="315" t="str">
        <f t="shared" ca="1" si="0"/>
        <v/>
      </c>
      <c r="C53" s="315" t="str">
        <f t="shared" ca="1" si="1"/>
        <v/>
      </c>
      <c r="D53" s="315" t="str">
        <f t="shared" ca="1" si="2"/>
        <v/>
      </c>
      <c r="E53" s="315" t="str">
        <f t="shared" ca="1" si="3"/>
        <v/>
      </c>
      <c r="F53" s="315" t="str">
        <f t="shared" ca="1" si="4"/>
        <v/>
      </c>
      <c r="G53" s="29" t="str">
        <f ca="1">IF(O53&gt;0,別記第３号様式!$X$7,"")</f>
        <v/>
      </c>
      <c r="H53" s="316" t="str">
        <f t="shared" ca="1" si="5"/>
        <v/>
      </c>
      <c r="I53" s="317" t="str">
        <f t="shared" ca="1" si="6"/>
        <v/>
      </c>
      <c r="J53" s="325" t="str">
        <f t="shared" ca="1" si="7"/>
        <v/>
      </c>
      <c r="K53" s="316" t="str">
        <f t="shared" ca="1" si="8"/>
        <v/>
      </c>
      <c r="L53" s="316" t="str">
        <f t="shared" ca="1" si="9"/>
        <v/>
      </c>
      <c r="M53" s="316" t="str">
        <f t="shared" ca="1" si="10"/>
        <v/>
      </c>
      <c r="N53" s="318" t="str">
        <f t="shared" ca="1" si="11"/>
        <v/>
      </c>
      <c r="O53" s="316">
        <f t="shared" ca="1" si="13"/>
        <v>0</v>
      </c>
      <c r="P53" s="319"/>
    </row>
    <row r="54" spans="1:16" ht="22.5" customHeight="1">
      <c r="A54" s="314">
        <f>計算シート!B55</f>
        <v>0</v>
      </c>
      <c r="B54" s="315" t="str">
        <f t="shared" ca="1" si="0"/>
        <v/>
      </c>
      <c r="C54" s="315" t="str">
        <f t="shared" ca="1" si="1"/>
        <v/>
      </c>
      <c r="D54" s="315" t="str">
        <f t="shared" ca="1" si="2"/>
        <v/>
      </c>
      <c r="E54" s="315" t="str">
        <f t="shared" ca="1" si="3"/>
        <v/>
      </c>
      <c r="F54" s="315" t="str">
        <f t="shared" ca="1" si="4"/>
        <v/>
      </c>
      <c r="G54" s="29" t="str">
        <f ca="1">IF(O54&gt;0,別記第３号様式!$X$7,"")</f>
        <v/>
      </c>
      <c r="H54" s="316" t="str">
        <f t="shared" ca="1" si="5"/>
        <v/>
      </c>
      <c r="I54" s="317" t="str">
        <f t="shared" ca="1" si="6"/>
        <v/>
      </c>
      <c r="J54" s="325" t="str">
        <f t="shared" ca="1" si="7"/>
        <v/>
      </c>
      <c r="K54" s="316" t="str">
        <f t="shared" ca="1" si="8"/>
        <v/>
      </c>
      <c r="L54" s="316" t="str">
        <f t="shared" ca="1" si="9"/>
        <v/>
      </c>
      <c r="M54" s="316" t="str">
        <f t="shared" ca="1" si="10"/>
        <v/>
      </c>
      <c r="N54" s="318" t="str">
        <f t="shared" ca="1" si="11"/>
        <v/>
      </c>
      <c r="O54" s="316">
        <f t="shared" ca="1" si="13"/>
        <v>0</v>
      </c>
      <c r="P54" s="319"/>
    </row>
    <row r="55" spans="1:16" ht="22.5" customHeight="1">
      <c r="A55" s="314">
        <f>計算シート!B56</f>
        <v>0</v>
      </c>
      <c r="B55" s="315" t="str">
        <f t="shared" ca="1" si="0"/>
        <v/>
      </c>
      <c r="C55" s="315" t="str">
        <f t="shared" ca="1" si="1"/>
        <v/>
      </c>
      <c r="D55" s="315" t="str">
        <f t="shared" ca="1" si="2"/>
        <v/>
      </c>
      <c r="E55" s="315" t="str">
        <f t="shared" ca="1" si="3"/>
        <v/>
      </c>
      <c r="F55" s="315" t="str">
        <f t="shared" ca="1" si="4"/>
        <v/>
      </c>
      <c r="G55" s="29" t="str">
        <f ca="1">IF(O55&gt;0,別記第３号様式!$X$7,"")</f>
        <v/>
      </c>
      <c r="H55" s="316" t="str">
        <f t="shared" ca="1" si="5"/>
        <v/>
      </c>
      <c r="I55" s="317" t="str">
        <f t="shared" ca="1" si="6"/>
        <v/>
      </c>
      <c r="J55" s="325" t="str">
        <f t="shared" ca="1" si="7"/>
        <v/>
      </c>
      <c r="K55" s="316" t="str">
        <f t="shared" ca="1" si="8"/>
        <v/>
      </c>
      <c r="L55" s="316" t="str">
        <f t="shared" ca="1" si="9"/>
        <v/>
      </c>
      <c r="M55" s="316" t="str">
        <f t="shared" ca="1" si="10"/>
        <v/>
      </c>
      <c r="N55" s="318" t="str">
        <f t="shared" ca="1" si="11"/>
        <v/>
      </c>
      <c r="O55" s="316">
        <f t="shared" ca="1" si="13"/>
        <v>0</v>
      </c>
      <c r="P55" s="319"/>
    </row>
    <row r="56" spans="1:16" ht="22.5" customHeight="1">
      <c r="A56" s="314">
        <f>計算シート!B57</f>
        <v>0</v>
      </c>
      <c r="B56" s="315" t="str">
        <f t="shared" ca="1" si="0"/>
        <v/>
      </c>
      <c r="C56" s="315" t="str">
        <f t="shared" ca="1" si="1"/>
        <v/>
      </c>
      <c r="D56" s="315" t="str">
        <f t="shared" ca="1" si="2"/>
        <v/>
      </c>
      <c r="E56" s="315" t="str">
        <f t="shared" ca="1" si="3"/>
        <v/>
      </c>
      <c r="F56" s="315" t="str">
        <f t="shared" ca="1" si="4"/>
        <v/>
      </c>
      <c r="G56" s="29" t="str">
        <f ca="1">IF(O56&gt;0,別記第３号様式!$X$7,"")</f>
        <v/>
      </c>
      <c r="H56" s="316" t="str">
        <f t="shared" ca="1" si="5"/>
        <v/>
      </c>
      <c r="I56" s="317" t="str">
        <f t="shared" ca="1" si="6"/>
        <v/>
      </c>
      <c r="J56" s="325" t="str">
        <f t="shared" ca="1" si="7"/>
        <v/>
      </c>
      <c r="K56" s="316" t="str">
        <f t="shared" ca="1" si="8"/>
        <v/>
      </c>
      <c r="L56" s="316" t="str">
        <f t="shared" ca="1" si="9"/>
        <v/>
      </c>
      <c r="M56" s="316" t="str">
        <f t="shared" ca="1" si="10"/>
        <v/>
      </c>
      <c r="N56" s="318" t="str">
        <f t="shared" ca="1" si="11"/>
        <v/>
      </c>
      <c r="O56" s="316">
        <f t="shared" ca="1" si="13"/>
        <v>0</v>
      </c>
      <c r="P56" s="319"/>
    </row>
    <row r="57" spans="1:16" ht="22.5" customHeight="1">
      <c r="A57" s="314">
        <f>計算シート!B58</f>
        <v>0</v>
      </c>
      <c r="B57" s="315" t="str">
        <f t="shared" ca="1" si="0"/>
        <v/>
      </c>
      <c r="C57" s="315" t="str">
        <f t="shared" ca="1" si="1"/>
        <v/>
      </c>
      <c r="D57" s="315" t="str">
        <f t="shared" ca="1" si="2"/>
        <v/>
      </c>
      <c r="E57" s="315" t="str">
        <f t="shared" ca="1" si="3"/>
        <v/>
      </c>
      <c r="F57" s="315" t="str">
        <f t="shared" ca="1" si="4"/>
        <v/>
      </c>
      <c r="G57" s="29" t="str">
        <f ca="1">IF(O57&gt;0,別記第３号様式!$X$7,"")</f>
        <v/>
      </c>
      <c r="H57" s="316" t="str">
        <f t="shared" ca="1" si="5"/>
        <v/>
      </c>
      <c r="I57" s="317" t="str">
        <f t="shared" ca="1" si="6"/>
        <v/>
      </c>
      <c r="J57" s="325" t="str">
        <f t="shared" ca="1" si="7"/>
        <v/>
      </c>
      <c r="K57" s="316" t="str">
        <f t="shared" ca="1" si="8"/>
        <v/>
      </c>
      <c r="L57" s="316" t="str">
        <f t="shared" ca="1" si="9"/>
        <v/>
      </c>
      <c r="M57" s="316" t="str">
        <f t="shared" ca="1" si="10"/>
        <v/>
      </c>
      <c r="N57" s="318" t="str">
        <f t="shared" ca="1" si="11"/>
        <v/>
      </c>
      <c r="O57" s="316">
        <f t="shared" ca="1" si="13"/>
        <v>0</v>
      </c>
      <c r="P57" s="319"/>
    </row>
    <row r="58" spans="1:16" ht="22.5" customHeight="1">
      <c r="A58" s="314">
        <f>計算シート!B59</f>
        <v>0</v>
      </c>
      <c r="B58" s="315" t="str">
        <f t="shared" ca="1" si="0"/>
        <v/>
      </c>
      <c r="C58" s="315" t="str">
        <f t="shared" ca="1" si="1"/>
        <v/>
      </c>
      <c r="D58" s="315" t="str">
        <f t="shared" ca="1" si="2"/>
        <v/>
      </c>
      <c r="E58" s="315" t="str">
        <f t="shared" ca="1" si="3"/>
        <v/>
      </c>
      <c r="F58" s="315" t="str">
        <f t="shared" ca="1" si="4"/>
        <v/>
      </c>
      <c r="G58" s="29" t="str">
        <f ca="1">IF(O58&gt;0,別記第３号様式!$X$7,"")</f>
        <v/>
      </c>
      <c r="H58" s="316" t="str">
        <f t="shared" ca="1" si="5"/>
        <v/>
      </c>
      <c r="I58" s="317" t="str">
        <f t="shared" ca="1" si="6"/>
        <v/>
      </c>
      <c r="J58" s="325" t="str">
        <f t="shared" ca="1" si="7"/>
        <v/>
      </c>
      <c r="K58" s="316" t="str">
        <f t="shared" ca="1" si="8"/>
        <v/>
      </c>
      <c r="L58" s="316" t="str">
        <f t="shared" ca="1" si="9"/>
        <v/>
      </c>
      <c r="M58" s="316" t="str">
        <f t="shared" ca="1" si="10"/>
        <v/>
      </c>
      <c r="N58" s="318" t="str">
        <f t="shared" ca="1" si="11"/>
        <v/>
      </c>
      <c r="O58" s="316">
        <f t="shared" ca="1" si="13"/>
        <v>0</v>
      </c>
      <c r="P58" s="319"/>
    </row>
    <row r="59" spans="1:16" ht="22.5" customHeight="1">
      <c r="A59" s="314">
        <f>計算シート!B60</f>
        <v>0</v>
      </c>
      <c r="B59" s="315" t="str">
        <f t="shared" ca="1" si="0"/>
        <v/>
      </c>
      <c r="C59" s="315" t="str">
        <f t="shared" ca="1" si="1"/>
        <v/>
      </c>
      <c r="D59" s="315" t="str">
        <f t="shared" ca="1" si="2"/>
        <v/>
      </c>
      <c r="E59" s="315" t="str">
        <f t="shared" ca="1" si="3"/>
        <v/>
      </c>
      <c r="F59" s="315" t="str">
        <f t="shared" ca="1" si="4"/>
        <v/>
      </c>
      <c r="G59" s="29" t="str">
        <f ca="1">IF(O59&gt;0,別記第３号様式!$X$7,"")</f>
        <v/>
      </c>
      <c r="H59" s="316" t="str">
        <f t="shared" ca="1" si="5"/>
        <v/>
      </c>
      <c r="I59" s="317" t="str">
        <f t="shared" ca="1" si="6"/>
        <v/>
      </c>
      <c r="J59" s="325" t="str">
        <f t="shared" ca="1" si="7"/>
        <v/>
      </c>
      <c r="K59" s="316" t="str">
        <f t="shared" ca="1" si="8"/>
        <v/>
      </c>
      <c r="L59" s="316" t="str">
        <f t="shared" ca="1" si="9"/>
        <v/>
      </c>
      <c r="M59" s="316" t="str">
        <f t="shared" ca="1" si="10"/>
        <v/>
      </c>
      <c r="N59" s="318" t="str">
        <f t="shared" ca="1" si="11"/>
        <v/>
      </c>
      <c r="O59" s="316">
        <f t="shared" ca="1" si="13"/>
        <v>0</v>
      </c>
      <c r="P59" s="319"/>
    </row>
    <row r="60" spans="1:16" ht="22.5" customHeight="1">
      <c r="A60" s="314">
        <f>計算シート!B61</f>
        <v>0</v>
      </c>
      <c r="B60" s="315" t="str">
        <f t="shared" ca="1" si="0"/>
        <v/>
      </c>
      <c r="C60" s="315" t="str">
        <f t="shared" ca="1" si="1"/>
        <v/>
      </c>
      <c r="D60" s="315" t="str">
        <f t="shared" ca="1" si="2"/>
        <v/>
      </c>
      <c r="E60" s="315" t="str">
        <f t="shared" ca="1" si="3"/>
        <v/>
      </c>
      <c r="F60" s="315" t="str">
        <f t="shared" ca="1" si="4"/>
        <v/>
      </c>
      <c r="G60" s="29" t="str">
        <f ca="1">IF(O60&gt;0,別記第３号様式!$X$7,"")</f>
        <v/>
      </c>
      <c r="H60" s="316" t="str">
        <f t="shared" ca="1" si="5"/>
        <v/>
      </c>
      <c r="I60" s="317" t="str">
        <f t="shared" ca="1" si="6"/>
        <v/>
      </c>
      <c r="J60" s="325" t="str">
        <f t="shared" ca="1" si="7"/>
        <v/>
      </c>
      <c r="K60" s="316" t="str">
        <f t="shared" ca="1" si="8"/>
        <v/>
      </c>
      <c r="L60" s="316" t="str">
        <f t="shared" ca="1" si="9"/>
        <v/>
      </c>
      <c r="M60" s="316" t="str">
        <f t="shared" ca="1" si="10"/>
        <v/>
      </c>
      <c r="N60" s="318" t="str">
        <f t="shared" ca="1" si="11"/>
        <v/>
      </c>
      <c r="O60" s="316">
        <f t="shared" ca="1" si="13"/>
        <v>0</v>
      </c>
      <c r="P60" s="319"/>
    </row>
    <row r="61" spans="1:16" ht="22.5" customHeight="1">
      <c r="A61" s="314">
        <f>計算シート!B62</f>
        <v>0</v>
      </c>
      <c r="B61" s="315" t="str">
        <f t="shared" ca="1" si="0"/>
        <v/>
      </c>
      <c r="C61" s="315" t="str">
        <f t="shared" ca="1" si="1"/>
        <v/>
      </c>
      <c r="D61" s="315" t="str">
        <f t="shared" ca="1" si="2"/>
        <v/>
      </c>
      <c r="E61" s="315" t="str">
        <f t="shared" ca="1" si="3"/>
        <v/>
      </c>
      <c r="F61" s="315" t="str">
        <f t="shared" ca="1" si="4"/>
        <v/>
      </c>
      <c r="G61" s="29" t="str">
        <f ca="1">IF(O61&gt;0,別記第３号様式!$X$7,"")</f>
        <v/>
      </c>
      <c r="H61" s="316" t="str">
        <f t="shared" ca="1" si="5"/>
        <v/>
      </c>
      <c r="I61" s="317" t="str">
        <f t="shared" ca="1" si="6"/>
        <v/>
      </c>
      <c r="J61" s="325" t="str">
        <f t="shared" ca="1" si="7"/>
        <v/>
      </c>
      <c r="K61" s="316" t="str">
        <f t="shared" ca="1" si="8"/>
        <v/>
      </c>
      <c r="L61" s="316" t="str">
        <f t="shared" ca="1" si="9"/>
        <v/>
      </c>
      <c r="M61" s="316" t="str">
        <f t="shared" ca="1" si="10"/>
        <v/>
      </c>
      <c r="N61" s="318" t="str">
        <f t="shared" ca="1" si="11"/>
        <v/>
      </c>
      <c r="O61" s="316">
        <f t="shared" ca="1" si="13"/>
        <v>0</v>
      </c>
      <c r="P61" s="319"/>
    </row>
    <row r="62" spans="1:16" ht="22.5" customHeight="1">
      <c r="A62" s="314">
        <f>計算シート!B63</f>
        <v>0</v>
      </c>
      <c r="B62" s="315" t="str">
        <f t="shared" ca="1" si="0"/>
        <v/>
      </c>
      <c r="C62" s="315" t="str">
        <f t="shared" ca="1" si="1"/>
        <v/>
      </c>
      <c r="D62" s="315" t="str">
        <f t="shared" ca="1" si="2"/>
        <v/>
      </c>
      <c r="E62" s="315" t="str">
        <f t="shared" ca="1" si="3"/>
        <v/>
      </c>
      <c r="F62" s="315" t="str">
        <f t="shared" ca="1" si="4"/>
        <v/>
      </c>
      <c r="G62" s="29" t="str">
        <f ca="1">IF(O62&gt;0,別記第３号様式!$X$7,"")</f>
        <v/>
      </c>
      <c r="H62" s="316" t="str">
        <f t="shared" ca="1" si="5"/>
        <v/>
      </c>
      <c r="I62" s="317" t="str">
        <f t="shared" ca="1" si="6"/>
        <v/>
      </c>
      <c r="J62" s="325" t="str">
        <f t="shared" ca="1" si="7"/>
        <v/>
      </c>
      <c r="K62" s="316" t="str">
        <f t="shared" ca="1" si="8"/>
        <v/>
      </c>
      <c r="L62" s="316" t="str">
        <f t="shared" ca="1" si="9"/>
        <v/>
      </c>
      <c r="M62" s="316" t="str">
        <f t="shared" ca="1" si="10"/>
        <v/>
      </c>
      <c r="N62" s="318" t="str">
        <f t="shared" ca="1" si="11"/>
        <v/>
      </c>
      <c r="O62" s="316">
        <f t="shared" ca="1" si="13"/>
        <v>0</v>
      </c>
      <c r="P62" s="319"/>
    </row>
    <row r="63" spans="1:16" ht="22.5" customHeight="1">
      <c r="A63" s="314">
        <f>計算シート!B64</f>
        <v>0</v>
      </c>
      <c r="B63" s="315" t="str">
        <f t="shared" ca="1" si="0"/>
        <v/>
      </c>
      <c r="C63" s="315" t="str">
        <f t="shared" ca="1" si="1"/>
        <v/>
      </c>
      <c r="D63" s="315" t="str">
        <f t="shared" ca="1" si="2"/>
        <v/>
      </c>
      <c r="E63" s="315" t="str">
        <f t="shared" ca="1" si="3"/>
        <v/>
      </c>
      <c r="F63" s="315" t="str">
        <f t="shared" ca="1" si="4"/>
        <v/>
      </c>
      <c r="G63" s="29" t="str">
        <f ca="1">IF(O63&gt;0,別記第３号様式!$X$7,"")</f>
        <v/>
      </c>
      <c r="H63" s="316" t="str">
        <f t="shared" ca="1" si="5"/>
        <v/>
      </c>
      <c r="I63" s="317" t="str">
        <f t="shared" ca="1" si="6"/>
        <v/>
      </c>
      <c r="J63" s="325" t="str">
        <f t="shared" ca="1" si="7"/>
        <v/>
      </c>
      <c r="K63" s="316" t="str">
        <f t="shared" ca="1" si="8"/>
        <v/>
      </c>
      <c r="L63" s="316" t="str">
        <f t="shared" ca="1" si="9"/>
        <v/>
      </c>
      <c r="M63" s="316" t="str">
        <f t="shared" ca="1" si="10"/>
        <v/>
      </c>
      <c r="N63" s="318" t="str">
        <f t="shared" ca="1" si="11"/>
        <v/>
      </c>
      <c r="O63" s="316">
        <f t="shared" ca="1" si="13"/>
        <v>0</v>
      </c>
      <c r="P63" s="319"/>
    </row>
    <row r="64" spans="1:16" ht="22.5" customHeight="1">
      <c r="A64" s="314">
        <f>計算シート!B65</f>
        <v>0</v>
      </c>
      <c r="B64" s="315" t="str">
        <f t="shared" ca="1" si="0"/>
        <v/>
      </c>
      <c r="C64" s="315" t="str">
        <f t="shared" ca="1" si="1"/>
        <v/>
      </c>
      <c r="D64" s="315" t="str">
        <f t="shared" ca="1" si="2"/>
        <v/>
      </c>
      <c r="E64" s="315" t="str">
        <f t="shared" ca="1" si="3"/>
        <v/>
      </c>
      <c r="F64" s="315" t="str">
        <f t="shared" ca="1" si="4"/>
        <v/>
      </c>
      <c r="G64" s="29" t="str">
        <f ca="1">IF(O64&gt;0,別記第３号様式!$X$7,"")</f>
        <v/>
      </c>
      <c r="H64" s="316" t="str">
        <f t="shared" ca="1" si="5"/>
        <v/>
      </c>
      <c r="I64" s="317" t="str">
        <f t="shared" ca="1" si="6"/>
        <v/>
      </c>
      <c r="J64" s="325" t="str">
        <f t="shared" ca="1" si="7"/>
        <v/>
      </c>
      <c r="K64" s="316" t="str">
        <f t="shared" ca="1" si="8"/>
        <v/>
      </c>
      <c r="L64" s="316" t="str">
        <f t="shared" ca="1" si="9"/>
        <v/>
      </c>
      <c r="M64" s="316" t="str">
        <f t="shared" ca="1" si="10"/>
        <v/>
      </c>
      <c r="N64" s="318" t="str">
        <f t="shared" ca="1" si="11"/>
        <v/>
      </c>
      <c r="O64" s="316">
        <f t="shared" ca="1" si="13"/>
        <v>0</v>
      </c>
      <c r="P64" s="319"/>
    </row>
    <row r="65" spans="1:16" ht="22.5" customHeight="1">
      <c r="A65" s="314">
        <f>計算シート!B66</f>
        <v>0</v>
      </c>
      <c r="B65" s="315" t="str">
        <f t="shared" ca="1" si="0"/>
        <v/>
      </c>
      <c r="C65" s="315" t="str">
        <f t="shared" ca="1" si="1"/>
        <v/>
      </c>
      <c r="D65" s="315" t="str">
        <f t="shared" ca="1" si="2"/>
        <v/>
      </c>
      <c r="E65" s="315" t="str">
        <f t="shared" ca="1" si="3"/>
        <v/>
      </c>
      <c r="F65" s="315" t="str">
        <f t="shared" ca="1" si="4"/>
        <v/>
      </c>
      <c r="G65" s="29" t="str">
        <f ca="1">IF(O65&gt;0,別記第３号様式!$X$7,"")</f>
        <v/>
      </c>
      <c r="H65" s="316" t="str">
        <f t="shared" ca="1" si="5"/>
        <v/>
      </c>
      <c r="I65" s="317" t="str">
        <f t="shared" ca="1" si="6"/>
        <v/>
      </c>
      <c r="J65" s="325" t="str">
        <f t="shared" ca="1" si="7"/>
        <v/>
      </c>
      <c r="K65" s="316" t="str">
        <f t="shared" ca="1" si="8"/>
        <v/>
      </c>
      <c r="L65" s="316" t="str">
        <f t="shared" ca="1" si="9"/>
        <v/>
      </c>
      <c r="M65" s="316" t="str">
        <f t="shared" ca="1" si="10"/>
        <v/>
      </c>
      <c r="N65" s="318" t="str">
        <f t="shared" ca="1" si="11"/>
        <v/>
      </c>
      <c r="O65" s="316">
        <f t="shared" ca="1" si="13"/>
        <v>0</v>
      </c>
      <c r="P65" s="319"/>
    </row>
    <row r="66" spans="1:16" ht="22.5" customHeight="1">
      <c r="A66" s="314">
        <f>計算シート!B67</f>
        <v>0</v>
      </c>
      <c r="B66" s="315" t="str">
        <f t="shared" ca="1" si="0"/>
        <v/>
      </c>
      <c r="C66" s="315" t="str">
        <f t="shared" ca="1" si="1"/>
        <v/>
      </c>
      <c r="D66" s="315" t="str">
        <f t="shared" ca="1" si="2"/>
        <v/>
      </c>
      <c r="E66" s="315" t="str">
        <f t="shared" ca="1" si="3"/>
        <v/>
      </c>
      <c r="F66" s="315" t="str">
        <f t="shared" ca="1" si="4"/>
        <v/>
      </c>
      <c r="G66" s="29" t="str">
        <f ca="1">IF(O66&gt;0,別記第３号様式!$X$7,"")</f>
        <v/>
      </c>
      <c r="H66" s="316" t="str">
        <f t="shared" ca="1" si="5"/>
        <v/>
      </c>
      <c r="I66" s="317" t="str">
        <f t="shared" ca="1" si="6"/>
        <v/>
      </c>
      <c r="J66" s="325" t="str">
        <f t="shared" ca="1" si="7"/>
        <v/>
      </c>
      <c r="K66" s="316" t="str">
        <f t="shared" ca="1" si="8"/>
        <v/>
      </c>
      <c r="L66" s="316" t="str">
        <f t="shared" ca="1" si="9"/>
        <v/>
      </c>
      <c r="M66" s="316" t="str">
        <f t="shared" ca="1" si="10"/>
        <v/>
      </c>
      <c r="N66" s="318" t="str">
        <f t="shared" ca="1" si="11"/>
        <v/>
      </c>
      <c r="O66" s="316">
        <f t="shared" ca="1" si="13"/>
        <v>0</v>
      </c>
      <c r="P66" s="319"/>
    </row>
    <row r="67" spans="1:16" ht="22.5" customHeight="1">
      <c r="A67" s="314">
        <f>計算シート!B68</f>
        <v>0</v>
      </c>
      <c r="B67" s="315" t="str">
        <f t="shared" ca="1" si="0"/>
        <v/>
      </c>
      <c r="C67" s="315" t="str">
        <f t="shared" ca="1" si="1"/>
        <v/>
      </c>
      <c r="D67" s="315" t="str">
        <f t="shared" ca="1" si="2"/>
        <v/>
      </c>
      <c r="E67" s="315" t="str">
        <f t="shared" ca="1" si="3"/>
        <v/>
      </c>
      <c r="F67" s="315" t="str">
        <f t="shared" ca="1" si="4"/>
        <v/>
      </c>
      <c r="G67" s="29" t="str">
        <f ca="1">IF(O67&gt;0,別記第３号様式!$X$7,"")</f>
        <v/>
      </c>
      <c r="H67" s="316" t="str">
        <f t="shared" ca="1" si="5"/>
        <v/>
      </c>
      <c r="I67" s="317" t="str">
        <f t="shared" ca="1" si="6"/>
        <v/>
      </c>
      <c r="J67" s="325" t="str">
        <f t="shared" ca="1" si="7"/>
        <v/>
      </c>
      <c r="K67" s="316" t="str">
        <f t="shared" ca="1" si="8"/>
        <v/>
      </c>
      <c r="L67" s="316" t="str">
        <f t="shared" ca="1" si="9"/>
        <v/>
      </c>
      <c r="M67" s="316" t="str">
        <f t="shared" ca="1" si="10"/>
        <v/>
      </c>
      <c r="N67" s="318" t="str">
        <f t="shared" ca="1" si="11"/>
        <v/>
      </c>
      <c r="O67" s="316">
        <f t="shared" ca="1" si="13"/>
        <v>0</v>
      </c>
      <c r="P67" s="319"/>
    </row>
    <row r="68" spans="1:16" ht="22.5" customHeight="1">
      <c r="A68" s="314">
        <f>計算シート!B69</f>
        <v>0</v>
      </c>
      <c r="B68" s="315" t="str">
        <f t="shared" ca="1" si="0"/>
        <v/>
      </c>
      <c r="C68" s="315" t="str">
        <f t="shared" ca="1" si="1"/>
        <v/>
      </c>
      <c r="D68" s="315" t="str">
        <f t="shared" ca="1" si="2"/>
        <v/>
      </c>
      <c r="E68" s="315" t="str">
        <f t="shared" ca="1" si="3"/>
        <v/>
      </c>
      <c r="F68" s="315" t="str">
        <f t="shared" ca="1" si="4"/>
        <v/>
      </c>
      <c r="G68" s="29" t="str">
        <f ca="1">IF(O68&gt;0,別記第３号様式!$X$7,"")</f>
        <v/>
      </c>
      <c r="H68" s="316" t="str">
        <f t="shared" ca="1" si="5"/>
        <v/>
      </c>
      <c r="I68" s="317" t="str">
        <f t="shared" ca="1" si="6"/>
        <v/>
      </c>
      <c r="J68" s="325" t="str">
        <f t="shared" ca="1" si="7"/>
        <v/>
      </c>
      <c r="K68" s="316" t="str">
        <f t="shared" ca="1" si="8"/>
        <v/>
      </c>
      <c r="L68" s="316" t="str">
        <f t="shared" ca="1" si="9"/>
        <v/>
      </c>
      <c r="M68" s="316" t="str">
        <f t="shared" ca="1" si="10"/>
        <v/>
      </c>
      <c r="N68" s="318" t="str">
        <f t="shared" ca="1" si="11"/>
        <v/>
      </c>
      <c r="O68" s="316">
        <f t="shared" ca="1" si="13"/>
        <v>0</v>
      </c>
      <c r="P68" s="319"/>
    </row>
    <row r="69" spans="1:16" ht="22.5" customHeight="1">
      <c r="A69" s="314">
        <f>計算シート!B70</f>
        <v>0</v>
      </c>
      <c r="B69" s="315" t="str">
        <f t="shared" ca="1" si="0"/>
        <v/>
      </c>
      <c r="C69" s="315" t="str">
        <f t="shared" ca="1" si="1"/>
        <v/>
      </c>
      <c r="D69" s="315" t="str">
        <f t="shared" ca="1" si="2"/>
        <v/>
      </c>
      <c r="E69" s="315" t="str">
        <f t="shared" ca="1" si="3"/>
        <v/>
      </c>
      <c r="F69" s="315" t="str">
        <f t="shared" ca="1" si="4"/>
        <v/>
      </c>
      <c r="G69" s="29" t="str">
        <f ca="1">IF(O69&gt;0,別記第３号様式!$X$7,"")</f>
        <v/>
      </c>
      <c r="H69" s="316" t="str">
        <f t="shared" ca="1" si="5"/>
        <v/>
      </c>
      <c r="I69" s="317" t="str">
        <f t="shared" ca="1" si="6"/>
        <v/>
      </c>
      <c r="J69" s="325" t="str">
        <f t="shared" ca="1" si="7"/>
        <v/>
      </c>
      <c r="K69" s="316" t="str">
        <f t="shared" ca="1" si="8"/>
        <v/>
      </c>
      <c r="L69" s="316" t="str">
        <f t="shared" ca="1" si="9"/>
        <v/>
      </c>
      <c r="M69" s="316" t="str">
        <f t="shared" ca="1" si="10"/>
        <v/>
      </c>
      <c r="N69" s="318" t="str">
        <f t="shared" ca="1" si="11"/>
        <v/>
      </c>
      <c r="O69" s="316">
        <f t="shared" ca="1" si="13"/>
        <v>0</v>
      </c>
      <c r="P69" s="319"/>
    </row>
    <row r="70" spans="1:16" ht="22.5" customHeight="1">
      <c r="A70" s="314">
        <f>計算シート!B71</f>
        <v>0</v>
      </c>
      <c r="B70" s="315" t="str">
        <f t="shared" ref="B70:B133" ca="1" si="14">IFERROR(INDIRECT($A70&amp;"！$t$7"),"")</f>
        <v/>
      </c>
      <c r="C70" s="315" t="str">
        <f t="shared" ref="C70:C133" ca="1" si="15">IFERROR(INDIRECT($A70&amp;"！$h$7"),"")</f>
        <v/>
      </c>
      <c r="D70" s="315" t="str">
        <f t="shared" ref="D70:D133" ca="1" si="16">IFERROR(INDIRECT($A70&amp;"！$l$10"),"")</f>
        <v/>
      </c>
      <c r="E70" s="315" t="str">
        <f t="shared" ref="E70:E133" ca="1" si="17">IFERROR(INDIRECT($A70&amp;"！$w$9"),"")</f>
        <v/>
      </c>
      <c r="F70" s="315" t="str">
        <f t="shared" ref="F70:F133" ca="1" si="18">IFERROR(INDIRECT($A70&amp;"！$ｄ$9")&amp;INDIRECT($A70&amp;"！$ｈ$9"),"")</f>
        <v/>
      </c>
      <c r="G70" s="29" t="str">
        <f ca="1">IF(O70&gt;0,別記第３号様式!$X$7,"")</f>
        <v/>
      </c>
      <c r="H70" s="316" t="str">
        <f t="shared" ref="H70:H133" ca="1" si="19">IFERROR(INDIRECT($A70&amp;"！$ai$21"),"")</f>
        <v/>
      </c>
      <c r="I70" s="317" t="str">
        <f t="shared" ref="I70:I133" ca="1" si="20">IFERROR(INDIRECT($A70&amp;"！$ae$22"),"")</f>
        <v/>
      </c>
      <c r="J70" s="325" t="str">
        <f t="shared" ref="J70:J133" ca="1" si="21">IFERROR(INDIRECT($A70&amp;"！$ao$22"),"")</f>
        <v/>
      </c>
      <c r="K70" s="316" t="str">
        <f t="shared" ref="K70:K133" ca="1" si="22">IFERROR(INDIRECT($A70&amp;"！$ai$24"),"")</f>
        <v/>
      </c>
      <c r="L70" s="316" t="str">
        <f t="shared" ref="L70:L133" ca="1" si="23">IFERROR(INDIRECT($A70&amp;"！$ai$40"),"")</f>
        <v/>
      </c>
      <c r="M70" s="316" t="str">
        <f t="shared" ref="M70:M133" ca="1" si="24">IFERROR(INDIRECT($A70&amp;"！$ai$52"),"")</f>
        <v/>
      </c>
      <c r="N70" s="318" t="str">
        <f t="shared" ref="N70:N133" ca="1" si="25">IFERROR(INDIRECT($A70&amp;"！$ai$57"),"")</f>
        <v/>
      </c>
      <c r="O70" s="316">
        <f t="shared" ca="1" si="13"/>
        <v>0</v>
      </c>
      <c r="P70" s="319"/>
    </row>
    <row r="71" spans="1:16" ht="22.5" customHeight="1">
      <c r="A71" s="314">
        <f>計算シート!B72</f>
        <v>0</v>
      </c>
      <c r="B71" s="315" t="str">
        <f t="shared" ca="1" si="14"/>
        <v/>
      </c>
      <c r="C71" s="315" t="str">
        <f t="shared" ca="1" si="15"/>
        <v/>
      </c>
      <c r="D71" s="315" t="str">
        <f t="shared" ca="1" si="16"/>
        <v/>
      </c>
      <c r="E71" s="315" t="str">
        <f t="shared" ca="1" si="17"/>
        <v/>
      </c>
      <c r="F71" s="315" t="str">
        <f t="shared" ca="1" si="18"/>
        <v/>
      </c>
      <c r="G71" s="29" t="str">
        <f ca="1">IF(O71&gt;0,別記第３号様式!$X$7,"")</f>
        <v/>
      </c>
      <c r="H71" s="316" t="str">
        <f t="shared" ca="1" si="19"/>
        <v/>
      </c>
      <c r="I71" s="317" t="str">
        <f t="shared" ca="1" si="20"/>
        <v/>
      </c>
      <c r="J71" s="325" t="str">
        <f t="shared" ca="1" si="21"/>
        <v/>
      </c>
      <c r="K71" s="316" t="str">
        <f t="shared" ca="1" si="22"/>
        <v/>
      </c>
      <c r="L71" s="316" t="str">
        <f t="shared" ca="1" si="23"/>
        <v/>
      </c>
      <c r="M71" s="316" t="str">
        <f t="shared" ca="1" si="24"/>
        <v/>
      </c>
      <c r="N71" s="318" t="str">
        <f t="shared" ca="1" si="25"/>
        <v/>
      </c>
      <c r="O71" s="316">
        <f t="shared" ca="1" si="13"/>
        <v>0</v>
      </c>
      <c r="P71" s="319"/>
    </row>
    <row r="72" spans="1:16" ht="22.5" customHeight="1">
      <c r="A72" s="314">
        <f>計算シート!B73</f>
        <v>0</v>
      </c>
      <c r="B72" s="315" t="str">
        <f t="shared" ca="1" si="14"/>
        <v/>
      </c>
      <c r="C72" s="315" t="str">
        <f t="shared" ca="1" si="15"/>
        <v/>
      </c>
      <c r="D72" s="315" t="str">
        <f t="shared" ca="1" si="16"/>
        <v/>
      </c>
      <c r="E72" s="315" t="str">
        <f t="shared" ca="1" si="17"/>
        <v/>
      </c>
      <c r="F72" s="315" t="str">
        <f t="shared" ca="1" si="18"/>
        <v/>
      </c>
      <c r="G72" s="29" t="str">
        <f ca="1">IF(O72&gt;0,別記第３号様式!$X$7,"")</f>
        <v/>
      </c>
      <c r="H72" s="316" t="str">
        <f t="shared" ca="1" si="19"/>
        <v/>
      </c>
      <c r="I72" s="317" t="str">
        <f t="shared" ca="1" si="20"/>
        <v/>
      </c>
      <c r="J72" s="325" t="str">
        <f t="shared" ca="1" si="21"/>
        <v/>
      </c>
      <c r="K72" s="316" t="str">
        <f t="shared" ca="1" si="22"/>
        <v/>
      </c>
      <c r="L72" s="316" t="str">
        <f t="shared" ca="1" si="23"/>
        <v/>
      </c>
      <c r="M72" s="316" t="str">
        <f t="shared" ca="1" si="24"/>
        <v/>
      </c>
      <c r="N72" s="318" t="str">
        <f t="shared" ca="1" si="25"/>
        <v/>
      </c>
      <c r="O72" s="316">
        <f t="shared" ca="1" si="13"/>
        <v>0</v>
      </c>
      <c r="P72" s="319"/>
    </row>
    <row r="73" spans="1:16" ht="22.5" customHeight="1">
      <c r="A73" s="314">
        <f>計算シート!B74</f>
        <v>0</v>
      </c>
      <c r="B73" s="315" t="str">
        <f t="shared" ca="1" si="14"/>
        <v/>
      </c>
      <c r="C73" s="315" t="str">
        <f t="shared" ca="1" si="15"/>
        <v/>
      </c>
      <c r="D73" s="315" t="str">
        <f t="shared" ca="1" si="16"/>
        <v/>
      </c>
      <c r="E73" s="315" t="str">
        <f t="shared" ca="1" si="17"/>
        <v/>
      </c>
      <c r="F73" s="315" t="str">
        <f t="shared" ca="1" si="18"/>
        <v/>
      </c>
      <c r="G73" s="29" t="str">
        <f ca="1">IF(O73&gt;0,別記第３号様式!$X$7,"")</f>
        <v/>
      </c>
      <c r="H73" s="316" t="str">
        <f t="shared" ca="1" si="19"/>
        <v/>
      </c>
      <c r="I73" s="317" t="str">
        <f t="shared" ca="1" si="20"/>
        <v/>
      </c>
      <c r="J73" s="325" t="str">
        <f t="shared" ca="1" si="21"/>
        <v/>
      </c>
      <c r="K73" s="316" t="str">
        <f t="shared" ca="1" si="22"/>
        <v/>
      </c>
      <c r="L73" s="316" t="str">
        <f t="shared" ca="1" si="23"/>
        <v/>
      </c>
      <c r="M73" s="316" t="str">
        <f t="shared" ca="1" si="24"/>
        <v/>
      </c>
      <c r="N73" s="318" t="str">
        <f t="shared" ca="1" si="25"/>
        <v/>
      </c>
      <c r="O73" s="316">
        <f t="shared" ca="1" si="13"/>
        <v>0</v>
      </c>
      <c r="P73" s="319"/>
    </row>
    <row r="74" spans="1:16" ht="22.5" customHeight="1">
      <c r="A74" s="314">
        <f>計算シート!B75</f>
        <v>0</v>
      </c>
      <c r="B74" s="315" t="str">
        <f t="shared" ca="1" si="14"/>
        <v/>
      </c>
      <c r="C74" s="315" t="str">
        <f t="shared" ca="1" si="15"/>
        <v/>
      </c>
      <c r="D74" s="315" t="str">
        <f t="shared" ca="1" si="16"/>
        <v/>
      </c>
      <c r="E74" s="315" t="str">
        <f t="shared" ca="1" si="17"/>
        <v/>
      </c>
      <c r="F74" s="315" t="str">
        <f t="shared" ca="1" si="18"/>
        <v/>
      </c>
      <c r="G74" s="29" t="str">
        <f ca="1">IF(O74&gt;0,別記第３号様式!$X$7,"")</f>
        <v/>
      </c>
      <c r="H74" s="316" t="str">
        <f t="shared" ca="1" si="19"/>
        <v/>
      </c>
      <c r="I74" s="317" t="str">
        <f t="shared" ca="1" si="20"/>
        <v/>
      </c>
      <c r="J74" s="325" t="str">
        <f t="shared" ca="1" si="21"/>
        <v/>
      </c>
      <c r="K74" s="316" t="str">
        <f t="shared" ca="1" si="22"/>
        <v/>
      </c>
      <c r="L74" s="316" t="str">
        <f t="shared" ca="1" si="23"/>
        <v/>
      </c>
      <c r="M74" s="316" t="str">
        <f t="shared" ca="1" si="24"/>
        <v/>
      </c>
      <c r="N74" s="318" t="str">
        <f t="shared" ca="1" si="25"/>
        <v/>
      </c>
      <c r="O74" s="316">
        <f t="shared" ca="1" si="13"/>
        <v>0</v>
      </c>
      <c r="P74" s="319"/>
    </row>
    <row r="75" spans="1:16" ht="22.5" customHeight="1">
      <c r="A75" s="314">
        <f>計算シート!B76</f>
        <v>0</v>
      </c>
      <c r="B75" s="315" t="str">
        <f t="shared" ca="1" si="14"/>
        <v/>
      </c>
      <c r="C75" s="315" t="str">
        <f t="shared" ca="1" si="15"/>
        <v/>
      </c>
      <c r="D75" s="315" t="str">
        <f t="shared" ca="1" si="16"/>
        <v/>
      </c>
      <c r="E75" s="315" t="str">
        <f t="shared" ca="1" si="17"/>
        <v/>
      </c>
      <c r="F75" s="315" t="str">
        <f t="shared" ca="1" si="18"/>
        <v/>
      </c>
      <c r="G75" s="29" t="str">
        <f ca="1">IF(O75&gt;0,別記第３号様式!$X$7,"")</f>
        <v/>
      </c>
      <c r="H75" s="316" t="str">
        <f t="shared" ca="1" si="19"/>
        <v/>
      </c>
      <c r="I75" s="317" t="str">
        <f t="shared" ca="1" si="20"/>
        <v/>
      </c>
      <c r="J75" s="325" t="str">
        <f t="shared" ca="1" si="21"/>
        <v/>
      </c>
      <c r="K75" s="316" t="str">
        <f t="shared" ca="1" si="22"/>
        <v/>
      </c>
      <c r="L75" s="316" t="str">
        <f t="shared" ca="1" si="23"/>
        <v/>
      </c>
      <c r="M75" s="316" t="str">
        <f t="shared" ca="1" si="24"/>
        <v/>
      </c>
      <c r="N75" s="318" t="str">
        <f t="shared" ca="1" si="25"/>
        <v/>
      </c>
      <c r="O75" s="316">
        <f t="shared" ca="1" si="13"/>
        <v>0</v>
      </c>
      <c r="P75" s="319"/>
    </row>
    <row r="76" spans="1:16" ht="22.5" customHeight="1">
      <c r="A76" s="314">
        <f>計算シート!B77</f>
        <v>0</v>
      </c>
      <c r="B76" s="315" t="str">
        <f t="shared" ca="1" si="14"/>
        <v/>
      </c>
      <c r="C76" s="315" t="str">
        <f t="shared" ca="1" si="15"/>
        <v/>
      </c>
      <c r="D76" s="315" t="str">
        <f t="shared" ca="1" si="16"/>
        <v/>
      </c>
      <c r="E76" s="315" t="str">
        <f t="shared" ca="1" si="17"/>
        <v/>
      </c>
      <c r="F76" s="315" t="str">
        <f t="shared" ca="1" si="18"/>
        <v/>
      </c>
      <c r="G76" s="29" t="str">
        <f ca="1">IF(O76&gt;0,別記第３号様式!$X$7,"")</f>
        <v/>
      </c>
      <c r="H76" s="316" t="str">
        <f t="shared" ca="1" si="19"/>
        <v/>
      </c>
      <c r="I76" s="317" t="str">
        <f t="shared" ca="1" si="20"/>
        <v/>
      </c>
      <c r="J76" s="325" t="str">
        <f t="shared" ca="1" si="21"/>
        <v/>
      </c>
      <c r="K76" s="316" t="str">
        <f t="shared" ca="1" si="22"/>
        <v/>
      </c>
      <c r="L76" s="316" t="str">
        <f t="shared" ca="1" si="23"/>
        <v/>
      </c>
      <c r="M76" s="316" t="str">
        <f t="shared" ca="1" si="24"/>
        <v/>
      </c>
      <c r="N76" s="318" t="str">
        <f t="shared" ca="1" si="25"/>
        <v/>
      </c>
      <c r="O76" s="316">
        <f t="shared" ca="1" si="13"/>
        <v>0</v>
      </c>
      <c r="P76" s="319"/>
    </row>
    <row r="77" spans="1:16" ht="22.5" customHeight="1">
      <c r="A77" s="314">
        <f>計算シート!B78</f>
        <v>0</v>
      </c>
      <c r="B77" s="315" t="str">
        <f t="shared" ca="1" si="14"/>
        <v/>
      </c>
      <c r="C77" s="315" t="str">
        <f t="shared" ca="1" si="15"/>
        <v/>
      </c>
      <c r="D77" s="315" t="str">
        <f t="shared" ca="1" si="16"/>
        <v/>
      </c>
      <c r="E77" s="315" t="str">
        <f t="shared" ca="1" si="17"/>
        <v/>
      </c>
      <c r="F77" s="315" t="str">
        <f t="shared" ca="1" si="18"/>
        <v/>
      </c>
      <c r="G77" s="29" t="str">
        <f ca="1">IF(O77&gt;0,別記第３号様式!$X$7,"")</f>
        <v/>
      </c>
      <c r="H77" s="316" t="str">
        <f t="shared" ca="1" si="19"/>
        <v/>
      </c>
      <c r="I77" s="317" t="str">
        <f t="shared" ca="1" si="20"/>
        <v/>
      </c>
      <c r="J77" s="325" t="str">
        <f t="shared" ca="1" si="21"/>
        <v/>
      </c>
      <c r="K77" s="316" t="str">
        <f t="shared" ca="1" si="22"/>
        <v/>
      </c>
      <c r="L77" s="316" t="str">
        <f t="shared" ca="1" si="23"/>
        <v/>
      </c>
      <c r="M77" s="316" t="str">
        <f t="shared" ca="1" si="24"/>
        <v/>
      </c>
      <c r="N77" s="318" t="str">
        <f t="shared" ca="1" si="25"/>
        <v/>
      </c>
      <c r="O77" s="316">
        <f t="shared" ca="1" si="13"/>
        <v>0</v>
      </c>
      <c r="P77" s="319"/>
    </row>
    <row r="78" spans="1:16" ht="22.5" customHeight="1">
      <c r="A78" s="314">
        <f>計算シート!B79</f>
        <v>0</v>
      </c>
      <c r="B78" s="315" t="str">
        <f t="shared" ca="1" si="14"/>
        <v/>
      </c>
      <c r="C78" s="315" t="str">
        <f t="shared" ca="1" si="15"/>
        <v/>
      </c>
      <c r="D78" s="315" t="str">
        <f t="shared" ca="1" si="16"/>
        <v/>
      </c>
      <c r="E78" s="315" t="str">
        <f t="shared" ca="1" si="17"/>
        <v/>
      </c>
      <c r="F78" s="315" t="str">
        <f t="shared" ca="1" si="18"/>
        <v/>
      </c>
      <c r="G78" s="29" t="str">
        <f ca="1">IF(O78&gt;0,別記第３号様式!$X$7,"")</f>
        <v/>
      </c>
      <c r="H78" s="316" t="str">
        <f t="shared" ca="1" si="19"/>
        <v/>
      </c>
      <c r="I78" s="317" t="str">
        <f t="shared" ca="1" si="20"/>
        <v/>
      </c>
      <c r="J78" s="325" t="str">
        <f t="shared" ca="1" si="21"/>
        <v/>
      </c>
      <c r="K78" s="316" t="str">
        <f t="shared" ca="1" si="22"/>
        <v/>
      </c>
      <c r="L78" s="316" t="str">
        <f t="shared" ca="1" si="23"/>
        <v/>
      </c>
      <c r="M78" s="316" t="str">
        <f t="shared" ca="1" si="24"/>
        <v/>
      </c>
      <c r="N78" s="318" t="str">
        <f t="shared" ca="1" si="25"/>
        <v/>
      </c>
      <c r="O78" s="316">
        <f t="shared" ca="1" si="13"/>
        <v>0</v>
      </c>
      <c r="P78" s="319"/>
    </row>
    <row r="79" spans="1:16" ht="22.5" customHeight="1">
      <c r="A79" s="314">
        <f>計算シート!B80</f>
        <v>0</v>
      </c>
      <c r="B79" s="315" t="str">
        <f t="shared" ca="1" si="14"/>
        <v/>
      </c>
      <c r="C79" s="315" t="str">
        <f t="shared" ca="1" si="15"/>
        <v/>
      </c>
      <c r="D79" s="315" t="str">
        <f t="shared" ca="1" si="16"/>
        <v/>
      </c>
      <c r="E79" s="315" t="str">
        <f t="shared" ca="1" si="17"/>
        <v/>
      </c>
      <c r="F79" s="315" t="str">
        <f t="shared" ca="1" si="18"/>
        <v/>
      </c>
      <c r="G79" s="29" t="str">
        <f ca="1">IF(O79&gt;0,別記第３号様式!$X$7,"")</f>
        <v/>
      </c>
      <c r="H79" s="316" t="str">
        <f t="shared" ca="1" si="19"/>
        <v/>
      </c>
      <c r="I79" s="317" t="str">
        <f t="shared" ca="1" si="20"/>
        <v/>
      </c>
      <c r="J79" s="325" t="str">
        <f t="shared" ca="1" si="21"/>
        <v/>
      </c>
      <c r="K79" s="316" t="str">
        <f t="shared" ca="1" si="22"/>
        <v/>
      </c>
      <c r="L79" s="316" t="str">
        <f t="shared" ca="1" si="23"/>
        <v/>
      </c>
      <c r="M79" s="316" t="str">
        <f t="shared" ca="1" si="24"/>
        <v/>
      </c>
      <c r="N79" s="318" t="str">
        <f t="shared" ca="1" si="25"/>
        <v/>
      </c>
      <c r="O79" s="316">
        <f t="shared" ca="1" si="13"/>
        <v>0</v>
      </c>
      <c r="P79" s="319"/>
    </row>
    <row r="80" spans="1:16" ht="22.5" customHeight="1">
      <c r="A80" s="314">
        <f>計算シート!B81</f>
        <v>0</v>
      </c>
      <c r="B80" s="315" t="str">
        <f t="shared" ca="1" si="14"/>
        <v/>
      </c>
      <c r="C80" s="315" t="str">
        <f t="shared" ca="1" si="15"/>
        <v/>
      </c>
      <c r="D80" s="315" t="str">
        <f t="shared" ca="1" si="16"/>
        <v/>
      </c>
      <c r="E80" s="315" t="str">
        <f t="shared" ca="1" si="17"/>
        <v/>
      </c>
      <c r="F80" s="315" t="str">
        <f t="shared" ca="1" si="18"/>
        <v/>
      </c>
      <c r="G80" s="29" t="str">
        <f ca="1">IF(O80&gt;0,別記第３号様式!$X$7,"")</f>
        <v/>
      </c>
      <c r="H80" s="316" t="str">
        <f t="shared" ca="1" si="19"/>
        <v/>
      </c>
      <c r="I80" s="317" t="str">
        <f t="shared" ca="1" si="20"/>
        <v/>
      </c>
      <c r="J80" s="325" t="str">
        <f t="shared" ca="1" si="21"/>
        <v/>
      </c>
      <c r="K80" s="316" t="str">
        <f t="shared" ca="1" si="22"/>
        <v/>
      </c>
      <c r="L80" s="316" t="str">
        <f t="shared" ca="1" si="23"/>
        <v/>
      </c>
      <c r="M80" s="316" t="str">
        <f t="shared" ca="1" si="24"/>
        <v/>
      </c>
      <c r="N80" s="318" t="str">
        <f t="shared" ca="1" si="25"/>
        <v/>
      </c>
      <c r="O80" s="316">
        <f t="shared" ca="1" si="13"/>
        <v>0</v>
      </c>
      <c r="P80" s="319"/>
    </row>
    <row r="81" spans="1:16" ht="22.5" customHeight="1">
      <c r="A81" s="314">
        <f>計算シート!B82</f>
        <v>0</v>
      </c>
      <c r="B81" s="315" t="str">
        <f t="shared" ca="1" si="14"/>
        <v/>
      </c>
      <c r="C81" s="315" t="str">
        <f t="shared" ca="1" si="15"/>
        <v/>
      </c>
      <c r="D81" s="315" t="str">
        <f t="shared" ca="1" si="16"/>
        <v/>
      </c>
      <c r="E81" s="315" t="str">
        <f t="shared" ca="1" si="17"/>
        <v/>
      </c>
      <c r="F81" s="315" t="str">
        <f t="shared" ca="1" si="18"/>
        <v/>
      </c>
      <c r="G81" s="29" t="str">
        <f ca="1">IF(O81&gt;0,別記第３号様式!$X$7,"")</f>
        <v/>
      </c>
      <c r="H81" s="316" t="str">
        <f t="shared" ca="1" si="19"/>
        <v/>
      </c>
      <c r="I81" s="317" t="str">
        <f t="shared" ca="1" si="20"/>
        <v/>
      </c>
      <c r="J81" s="325" t="str">
        <f t="shared" ca="1" si="21"/>
        <v/>
      </c>
      <c r="K81" s="316" t="str">
        <f t="shared" ca="1" si="22"/>
        <v/>
      </c>
      <c r="L81" s="316" t="str">
        <f t="shared" ca="1" si="23"/>
        <v/>
      </c>
      <c r="M81" s="316" t="str">
        <f t="shared" ca="1" si="24"/>
        <v/>
      </c>
      <c r="N81" s="318" t="str">
        <f t="shared" ca="1" si="25"/>
        <v/>
      </c>
      <c r="O81" s="316">
        <f t="shared" ca="1" si="13"/>
        <v>0</v>
      </c>
      <c r="P81" s="319"/>
    </row>
    <row r="82" spans="1:16" ht="22.5" customHeight="1">
      <c r="A82" s="314">
        <f>計算シート!B83</f>
        <v>0</v>
      </c>
      <c r="B82" s="315" t="str">
        <f t="shared" ca="1" si="14"/>
        <v/>
      </c>
      <c r="C82" s="315" t="str">
        <f t="shared" ca="1" si="15"/>
        <v/>
      </c>
      <c r="D82" s="315" t="str">
        <f t="shared" ca="1" si="16"/>
        <v/>
      </c>
      <c r="E82" s="315" t="str">
        <f t="shared" ca="1" si="17"/>
        <v/>
      </c>
      <c r="F82" s="315" t="str">
        <f t="shared" ca="1" si="18"/>
        <v/>
      </c>
      <c r="G82" s="29" t="str">
        <f ca="1">IF(O82&gt;0,別記第３号様式!$X$7,"")</f>
        <v/>
      </c>
      <c r="H82" s="316" t="str">
        <f t="shared" ca="1" si="19"/>
        <v/>
      </c>
      <c r="I82" s="317" t="str">
        <f t="shared" ca="1" si="20"/>
        <v/>
      </c>
      <c r="J82" s="325" t="str">
        <f t="shared" ca="1" si="21"/>
        <v/>
      </c>
      <c r="K82" s="316" t="str">
        <f t="shared" ca="1" si="22"/>
        <v/>
      </c>
      <c r="L82" s="316" t="str">
        <f t="shared" ca="1" si="23"/>
        <v/>
      </c>
      <c r="M82" s="316" t="str">
        <f t="shared" ca="1" si="24"/>
        <v/>
      </c>
      <c r="N82" s="318" t="str">
        <f t="shared" ca="1" si="25"/>
        <v/>
      </c>
      <c r="O82" s="316">
        <f t="shared" ca="1" si="13"/>
        <v>0</v>
      </c>
      <c r="P82" s="319"/>
    </row>
    <row r="83" spans="1:16" ht="22.5" customHeight="1">
      <c r="A83" s="314">
        <f>計算シート!B84</f>
        <v>0</v>
      </c>
      <c r="B83" s="315" t="str">
        <f t="shared" ca="1" si="14"/>
        <v/>
      </c>
      <c r="C83" s="315" t="str">
        <f t="shared" ca="1" si="15"/>
        <v/>
      </c>
      <c r="D83" s="315" t="str">
        <f t="shared" ca="1" si="16"/>
        <v/>
      </c>
      <c r="E83" s="315" t="str">
        <f t="shared" ca="1" si="17"/>
        <v/>
      </c>
      <c r="F83" s="315" t="str">
        <f t="shared" ca="1" si="18"/>
        <v/>
      </c>
      <c r="G83" s="29" t="str">
        <f ca="1">IF(O83&gt;0,別記第３号様式!$X$7,"")</f>
        <v/>
      </c>
      <c r="H83" s="316" t="str">
        <f t="shared" ca="1" si="19"/>
        <v/>
      </c>
      <c r="I83" s="317" t="str">
        <f t="shared" ca="1" si="20"/>
        <v/>
      </c>
      <c r="J83" s="325" t="str">
        <f t="shared" ca="1" si="21"/>
        <v/>
      </c>
      <c r="K83" s="316" t="str">
        <f t="shared" ca="1" si="22"/>
        <v/>
      </c>
      <c r="L83" s="316" t="str">
        <f t="shared" ca="1" si="23"/>
        <v/>
      </c>
      <c r="M83" s="316" t="str">
        <f t="shared" ca="1" si="24"/>
        <v/>
      </c>
      <c r="N83" s="318" t="str">
        <f t="shared" ca="1" si="25"/>
        <v/>
      </c>
      <c r="O83" s="316">
        <f t="shared" ca="1" si="13"/>
        <v>0</v>
      </c>
      <c r="P83" s="319"/>
    </row>
    <row r="84" spans="1:16" ht="22.5" customHeight="1">
      <c r="A84" s="314">
        <f>計算シート!B85</f>
        <v>0</v>
      </c>
      <c r="B84" s="315" t="str">
        <f t="shared" ca="1" si="14"/>
        <v/>
      </c>
      <c r="C84" s="315" t="str">
        <f t="shared" ca="1" si="15"/>
        <v/>
      </c>
      <c r="D84" s="315" t="str">
        <f t="shared" ca="1" si="16"/>
        <v/>
      </c>
      <c r="E84" s="315" t="str">
        <f t="shared" ca="1" si="17"/>
        <v/>
      </c>
      <c r="F84" s="315" t="str">
        <f t="shared" ca="1" si="18"/>
        <v/>
      </c>
      <c r="G84" s="29" t="str">
        <f ca="1">IF(O84&gt;0,別記第３号様式!$X$7,"")</f>
        <v/>
      </c>
      <c r="H84" s="316" t="str">
        <f t="shared" ca="1" si="19"/>
        <v/>
      </c>
      <c r="I84" s="317" t="str">
        <f t="shared" ca="1" si="20"/>
        <v/>
      </c>
      <c r="J84" s="325" t="str">
        <f t="shared" ca="1" si="21"/>
        <v/>
      </c>
      <c r="K84" s="316" t="str">
        <f t="shared" ca="1" si="22"/>
        <v/>
      </c>
      <c r="L84" s="316" t="str">
        <f t="shared" ca="1" si="23"/>
        <v/>
      </c>
      <c r="M84" s="316" t="str">
        <f t="shared" ca="1" si="24"/>
        <v/>
      </c>
      <c r="N84" s="318" t="str">
        <f t="shared" ca="1" si="25"/>
        <v/>
      </c>
      <c r="O84" s="316">
        <f t="shared" ref="O84:O147" ca="1" si="26">SUM(H84,K84,,L84,M84,N84)</f>
        <v>0</v>
      </c>
      <c r="P84" s="319"/>
    </row>
    <row r="85" spans="1:16" ht="22.5" customHeight="1">
      <c r="A85" s="314">
        <f>計算シート!B86</f>
        <v>0</v>
      </c>
      <c r="B85" s="315" t="str">
        <f t="shared" ca="1" si="14"/>
        <v/>
      </c>
      <c r="C85" s="315" t="str">
        <f t="shared" ca="1" si="15"/>
        <v/>
      </c>
      <c r="D85" s="315" t="str">
        <f t="shared" ca="1" si="16"/>
        <v/>
      </c>
      <c r="E85" s="315" t="str">
        <f t="shared" ca="1" si="17"/>
        <v/>
      </c>
      <c r="F85" s="315" t="str">
        <f t="shared" ca="1" si="18"/>
        <v/>
      </c>
      <c r="G85" s="29" t="str">
        <f ca="1">IF(O85&gt;0,別記第３号様式!$X$7,"")</f>
        <v/>
      </c>
      <c r="H85" s="316" t="str">
        <f t="shared" ca="1" si="19"/>
        <v/>
      </c>
      <c r="I85" s="317" t="str">
        <f t="shared" ca="1" si="20"/>
        <v/>
      </c>
      <c r="J85" s="325" t="str">
        <f t="shared" ca="1" si="21"/>
        <v/>
      </c>
      <c r="K85" s="316" t="str">
        <f t="shared" ca="1" si="22"/>
        <v/>
      </c>
      <c r="L85" s="316" t="str">
        <f t="shared" ca="1" si="23"/>
        <v/>
      </c>
      <c r="M85" s="316" t="str">
        <f t="shared" ca="1" si="24"/>
        <v/>
      </c>
      <c r="N85" s="318" t="str">
        <f t="shared" ca="1" si="25"/>
        <v/>
      </c>
      <c r="O85" s="316">
        <f t="shared" ca="1" si="26"/>
        <v>0</v>
      </c>
      <c r="P85" s="319"/>
    </row>
    <row r="86" spans="1:16" ht="22.5" customHeight="1">
      <c r="A86" s="314">
        <f>計算シート!B87</f>
        <v>0</v>
      </c>
      <c r="B86" s="315" t="str">
        <f t="shared" ca="1" si="14"/>
        <v/>
      </c>
      <c r="C86" s="315" t="str">
        <f t="shared" ca="1" si="15"/>
        <v/>
      </c>
      <c r="D86" s="315" t="str">
        <f t="shared" ca="1" si="16"/>
        <v/>
      </c>
      <c r="E86" s="315" t="str">
        <f t="shared" ca="1" si="17"/>
        <v/>
      </c>
      <c r="F86" s="315" t="str">
        <f t="shared" ca="1" si="18"/>
        <v/>
      </c>
      <c r="G86" s="29" t="str">
        <f ca="1">IF(O86&gt;0,別記第３号様式!$X$7,"")</f>
        <v/>
      </c>
      <c r="H86" s="316" t="str">
        <f t="shared" ca="1" si="19"/>
        <v/>
      </c>
      <c r="I86" s="317" t="str">
        <f t="shared" ca="1" si="20"/>
        <v/>
      </c>
      <c r="J86" s="325" t="str">
        <f t="shared" ca="1" si="21"/>
        <v/>
      </c>
      <c r="K86" s="316" t="str">
        <f t="shared" ca="1" si="22"/>
        <v/>
      </c>
      <c r="L86" s="316" t="str">
        <f t="shared" ca="1" si="23"/>
        <v/>
      </c>
      <c r="M86" s="316" t="str">
        <f t="shared" ca="1" si="24"/>
        <v/>
      </c>
      <c r="N86" s="318" t="str">
        <f t="shared" ca="1" si="25"/>
        <v/>
      </c>
      <c r="O86" s="316">
        <f t="shared" ca="1" si="26"/>
        <v>0</v>
      </c>
      <c r="P86" s="319"/>
    </row>
    <row r="87" spans="1:16" ht="22.5" customHeight="1">
      <c r="A87" s="314">
        <f>計算シート!B88</f>
        <v>0</v>
      </c>
      <c r="B87" s="315" t="str">
        <f t="shared" ca="1" si="14"/>
        <v/>
      </c>
      <c r="C87" s="315" t="str">
        <f t="shared" ca="1" si="15"/>
        <v/>
      </c>
      <c r="D87" s="315" t="str">
        <f t="shared" ca="1" si="16"/>
        <v/>
      </c>
      <c r="E87" s="315" t="str">
        <f t="shared" ca="1" si="17"/>
        <v/>
      </c>
      <c r="F87" s="315" t="str">
        <f t="shared" ca="1" si="18"/>
        <v/>
      </c>
      <c r="G87" s="29" t="str">
        <f ca="1">IF(O87&gt;0,別記第３号様式!$X$7,"")</f>
        <v/>
      </c>
      <c r="H87" s="316" t="str">
        <f t="shared" ca="1" si="19"/>
        <v/>
      </c>
      <c r="I87" s="317" t="str">
        <f t="shared" ca="1" si="20"/>
        <v/>
      </c>
      <c r="J87" s="325" t="str">
        <f t="shared" ca="1" si="21"/>
        <v/>
      </c>
      <c r="K87" s="316" t="str">
        <f t="shared" ca="1" si="22"/>
        <v/>
      </c>
      <c r="L87" s="316" t="str">
        <f t="shared" ca="1" si="23"/>
        <v/>
      </c>
      <c r="M87" s="316" t="str">
        <f t="shared" ca="1" si="24"/>
        <v/>
      </c>
      <c r="N87" s="318" t="str">
        <f t="shared" ca="1" si="25"/>
        <v/>
      </c>
      <c r="O87" s="316">
        <f t="shared" ca="1" si="26"/>
        <v>0</v>
      </c>
      <c r="P87" s="319"/>
    </row>
    <row r="88" spans="1:16" ht="22.5" customHeight="1">
      <c r="A88" s="314">
        <f>計算シート!B89</f>
        <v>0</v>
      </c>
      <c r="B88" s="315" t="str">
        <f t="shared" ca="1" si="14"/>
        <v/>
      </c>
      <c r="C88" s="315" t="str">
        <f t="shared" ca="1" si="15"/>
        <v/>
      </c>
      <c r="D88" s="315" t="str">
        <f t="shared" ca="1" si="16"/>
        <v/>
      </c>
      <c r="E88" s="315" t="str">
        <f t="shared" ca="1" si="17"/>
        <v/>
      </c>
      <c r="F88" s="315" t="str">
        <f t="shared" ca="1" si="18"/>
        <v/>
      </c>
      <c r="G88" s="29" t="str">
        <f ca="1">IF(O88&gt;0,別記第３号様式!$X$7,"")</f>
        <v/>
      </c>
      <c r="H88" s="316" t="str">
        <f t="shared" ca="1" si="19"/>
        <v/>
      </c>
      <c r="I88" s="317" t="str">
        <f t="shared" ca="1" si="20"/>
        <v/>
      </c>
      <c r="J88" s="325" t="str">
        <f t="shared" ca="1" si="21"/>
        <v/>
      </c>
      <c r="K88" s="316" t="str">
        <f t="shared" ca="1" si="22"/>
        <v/>
      </c>
      <c r="L88" s="316" t="str">
        <f t="shared" ca="1" si="23"/>
        <v/>
      </c>
      <c r="M88" s="316" t="str">
        <f t="shared" ca="1" si="24"/>
        <v/>
      </c>
      <c r="N88" s="318" t="str">
        <f t="shared" ca="1" si="25"/>
        <v/>
      </c>
      <c r="O88" s="316">
        <f t="shared" ca="1" si="26"/>
        <v>0</v>
      </c>
      <c r="P88" s="319"/>
    </row>
    <row r="89" spans="1:16" ht="22.5" customHeight="1">
      <c r="A89" s="314">
        <f>計算シート!B90</f>
        <v>0</v>
      </c>
      <c r="B89" s="315" t="str">
        <f t="shared" ca="1" si="14"/>
        <v/>
      </c>
      <c r="C89" s="315" t="str">
        <f t="shared" ca="1" si="15"/>
        <v/>
      </c>
      <c r="D89" s="315" t="str">
        <f t="shared" ca="1" si="16"/>
        <v/>
      </c>
      <c r="E89" s="315" t="str">
        <f t="shared" ca="1" si="17"/>
        <v/>
      </c>
      <c r="F89" s="315" t="str">
        <f t="shared" ca="1" si="18"/>
        <v/>
      </c>
      <c r="G89" s="29" t="str">
        <f ca="1">IF(O89&gt;0,別記第３号様式!$X$7,"")</f>
        <v/>
      </c>
      <c r="H89" s="316" t="str">
        <f t="shared" ca="1" si="19"/>
        <v/>
      </c>
      <c r="I89" s="317" t="str">
        <f t="shared" ca="1" si="20"/>
        <v/>
      </c>
      <c r="J89" s="325" t="str">
        <f t="shared" ca="1" si="21"/>
        <v/>
      </c>
      <c r="K89" s="316" t="str">
        <f t="shared" ca="1" si="22"/>
        <v/>
      </c>
      <c r="L89" s="316" t="str">
        <f t="shared" ca="1" si="23"/>
        <v/>
      </c>
      <c r="M89" s="316" t="str">
        <f t="shared" ca="1" si="24"/>
        <v/>
      </c>
      <c r="N89" s="318" t="str">
        <f t="shared" ca="1" si="25"/>
        <v/>
      </c>
      <c r="O89" s="316">
        <f t="shared" ca="1" si="26"/>
        <v>0</v>
      </c>
      <c r="P89" s="319"/>
    </row>
    <row r="90" spans="1:16" ht="22.5" customHeight="1">
      <c r="A90" s="314">
        <f>計算シート!B91</f>
        <v>0</v>
      </c>
      <c r="B90" s="315" t="str">
        <f t="shared" ca="1" si="14"/>
        <v/>
      </c>
      <c r="C90" s="315" t="str">
        <f t="shared" ca="1" si="15"/>
        <v/>
      </c>
      <c r="D90" s="315" t="str">
        <f t="shared" ca="1" si="16"/>
        <v/>
      </c>
      <c r="E90" s="315" t="str">
        <f t="shared" ca="1" si="17"/>
        <v/>
      </c>
      <c r="F90" s="315" t="str">
        <f t="shared" ca="1" si="18"/>
        <v/>
      </c>
      <c r="G90" s="29" t="str">
        <f ca="1">IF(O90&gt;0,別記第３号様式!$X$7,"")</f>
        <v/>
      </c>
      <c r="H90" s="316" t="str">
        <f t="shared" ca="1" si="19"/>
        <v/>
      </c>
      <c r="I90" s="317" t="str">
        <f t="shared" ca="1" si="20"/>
        <v/>
      </c>
      <c r="J90" s="325" t="str">
        <f t="shared" ca="1" si="21"/>
        <v/>
      </c>
      <c r="K90" s="316" t="str">
        <f t="shared" ca="1" si="22"/>
        <v/>
      </c>
      <c r="L90" s="316" t="str">
        <f t="shared" ca="1" si="23"/>
        <v/>
      </c>
      <c r="M90" s="316" t="str">
        <f t="shared" ca="1" si="24"/>
        <v/>
      </c>
      <c r="N90" s="318" t="str">
        <f t="shared" ca="1" si="25"/>
        <v/>
      </c>
      <c r="O90" s="316">
        <f t="shared" ca="1" si="26"/>
        <v>0</v>
      </c>
      <c r="P90" s="319"/>
    </row>
    <row r="91" spans="1:16" ht="22.5" customHeight="1">
      <c r="A91" s="314">
        <f>計算シート!B92</f>
        <v>0</v>
      </c>
      <c r="B91" s="315" t="str">
        <f t="shared" ca="1" si="14"/>
        <v/>
      </c>
      <c r="C91" s="315" t="str">
        <f t="shared" ca="1" si="15"/>
        <v/>
      </c>
      <c r="D91" s="315" t="str">
        <f t="shared" ca="1" si="16"/>
        <v/>
      </c>
      <c r="E91" s="315" t="str">
        <f t="shared" ca="1" si="17"/>
        <v/>
      </c>
      <c r="F91" s="315" t="str">
        <f t="shared" ca="1" si="18"/>
        <v/>
      </c>
      <c r="G91" s="29" t="str">
        <f ca="1">IF(O91&gt;0,別記第３号様式!$X$7,"")</f>
        <v/>
      </c>
      <c r="H91" s="316" t="str">
        <f t="shared" ca="1" si="19"/>
        <v/>
      </c>
      <c r="I91" s="317" t="str">
        <f t="shared" ca="1" si="20"/>
        <v/>
      </c>
      <c r="J91" s="325" t="str">
        <f t="shared" ca="1" si="21"/>
        <v/>
      </c>
      <c r="K91" s="316" t="str">
        <f t="shared" ca="1" si="22"/>
        <v/>
      </c>
      <c r="L91" s="316" t="str">
        <f t="shared" ca="1" si="23"/>
        <v/>
      </c>
      <c r="M91" s="316" t="str">
        <f t="shared" ca="1" si="24"/>
        <v/>
      </c>
      <c r="N91" s="318" t="str">
        <f t="shared" ca="1" si="25"/>
        <v/>
      </c>
      <c r="O91" s="316">
        <f t="shared" ca="1" si="26"/>
        <v>0</v>
      </c>
      <c r="P91" s="319"/>
    </row>
    <row r="92" spans="1:16" ht="22.5" customHeight="1">
      <c r="A92" s="314">
        <f>計算シート!B93</f>
        <v>0</v>
      </c>
      <c r="B92" s="315" t="str">
        <f t="shared" ca="1" si="14"/>
        <v/>
      </c>
      <c r="C92" s="315" t="str">
        <f t="shared" ca="1" si="15"/>
        <v/>
      </c>
      <c r="D92" s="315" t="str">
        <f t="shared" ca="1" si="16"/>
        <v/>
      </c>
      <c r="E92" s="315" t="str">
        <f t="shared" ca="1" si="17"/>
        <v/>
      </c>
      <c r="F92" s="315" t="str">
        <f t="shared" ca="1" si="18"/>
        <v/>
      </c>
      <c r="G92" s="29" t="str">
        <f ca="1">IF(O92&gt;0,別記第３号様式!$X$7,"")</f>
        <v/>
      </c>
      <c r="H92" s="316" t="str">
        <f t="shared" ca="1" si="19"/>
        <v/>
      </c>
      <c r="I92" s="317" t="str">
        <f t="shared" ca="1" si="20"/>
        <v/>
      </c>
      <c r="J92" s="325" t="str">
        <f t="shared" ca="1" si="21"/>
        <v/>
      </c>
      <c r="K92" s="316" t="str">
        <f t="shared" ca="1" si="22"/>
        <v/>
      </c>
      <c r="L92" s="316" t="str">
        <f t="shared" ca="1" si="23"/>
        <v/>
      </c>
      <c r="M92" s="316" t="str">
        <f t="shared" ca="1" si="24"/>
        <v/>
      </c>
      <c r="N92" s="318" t="str">
        <f t="shared" ca="1" si="25"/>
        <v/>
      </c>
      <c r="O92" s="316">
        <f t="shared" ca="1" si="26"/>
        <v>0</v>
      </c>
      <c r="P92" s="319"/>
    </row>
    <row r="93" spans="1:16" ht="22.5" customHeight="1">
      <c r="A93" s="314">
        <f>計算シート!B94</f>
        <v>0</v>
      </c>
      <c r="B93" s="315" t="str">
        <f t="shared" ca="1" si="14"/>
        <v/>
      </c>
      <c r="C93" s="315" t="str">
        <f t="shared" ca="1" si="15"/>
        <v/>
      </c>
      <c r="D93" s="315" t="str">
        <f t="shared" ca="1" si="16"/>
        <v/>
      </c>
      <c r="E93" s="315" t="str">
        <f t="shared" ca="1" si="17"/>
        <v/>
      </c>
      <c r="F93" s="315" t="str">
        <f t="shared" ca="1" si="18"/>
        <v/>
      </c>
      <c r="G93" s="29" t="str">
        <f ca="1">IF(O93&gt;0,別記第３号様式!$X$7,"")</f>
        <v/>
      </c>
      <c r="H93" s="316" t="str">
        <f t="shared" ca="1" si="19"/>
        <v/>
      </c>
      <c r="I93" s="317" t="str">
        <f t="shared" ca="1" si="20"/>
        <v/>
      </c>
      <c r="J93" s="325" t="str">
        <f t="shared" ca="1" si="21"/>
        <v/>
      </c>
      <c r="K93" s="316" t="str">
        <f t="shared" ca="1" si="22"/>
        <v/>
      </c>
      <c r="L93" s="316" t="str">
        <f t="shared" ca="1" si="23"/>
        <v/>
      </c>
      <c r="M93" s="316" t="str">
        <f t="shared" ca="1" si="24"/>
        <v/>
      </c>
      <c r="N93" s="318" t="str">
        <f t="shared" ca="1" si="25"/>
        <v/>
      </c>
      <c r="O93" s="316">
        <f t="shared" ca="1" si="26"/>
        <v>0</v>
      </c>
      <c r="P93" s="319"/>
    </row>
    <row r="94" spans="1:16" ht="22.5" customHeight="1">
      <c r="A94" s="314">
        <f>計算シート!B95</f>
        <v>0</v>
      </c>
      <c r="B94" s="315" t="str">
        <f t="shared" ca="1" si="14"/>
        <v/>
      </c>
      <c r="C94" s="315" t="str">
        <f t="shared" ca="1" si="15"/>
        <v/>
      </c>
      <c r="D94" s="315" t="str">
        <f t="shared" ca="1" si="16"/>
        <v/>
      </c>
      <c r="E94" s="315" t="str">
        <f t="shared" ca="1" si="17"/>
        <v/>
      </c>
      <c r="F94" s="315" t="str">
        <f t="shared" ca="1" si="18"/>
        <v/>
      </c>
      <c r="G94" s="29" t="str">
        <f ca="1">IF(O94&gt;0,別記第３号様式!$X$7,"")</f>
        <v/>
      </c>
      <c r="H94" s="316" t="str">
        <f t="shared" ca="1" si="19"/>
        <v/>
      </c>
      <c r="I94" s="317" t="str">
        <f t="shared" ca="1" si="20"/>
        <v/>
      </c>
      <c r="J94" s="325" t="str">
        <f t="shared" ca="1" si="21"/>
        <v/>
      </c>
      <c r="K94" s="316" t="str">
        <f t="shared" ca="1" si="22"/>
        <v/>
      </c>
      <c r="L94" s="316" t="str">
        <f t="shared" ca="1" si="23"/>
        <v/>
      </c>
      <c r="M94" s="316" t="str">
        <f t="shared" ca="1" si="24"/>
        <v/>
      </c>
      <c r="N94" s="318" t="str">
        <f t="shared" ca="1" si="25"/>
        <v/>
      </c>
      <c r="O94" s="316">
        <f t="shared" ca="1" si="26"/>
        <v>0</v>
      </c>
      <c r="P94" s="319"/>
    </row>
    <row r="95" spans="1:16" ht="22.5" customHeight="1">
      <c r="A95" s="314">
        <f>計算シート!B96</f>
        <v>0</v>
      </c>
      <c r="B95" s="315" t="str">
        <f t="shared" ca="1" si="14"/>
        <v/>
      </c>
      <c r="C95" s="315" t="str">
        <f t="shared" ca="1" si="15"/>
        <v/>
      </c>
      <c r="D95" s="315" t="str">
        <f t="shared" ca="1" si="16"/>
        <v/>
      </c>
      <c r="E95" s="315" t="str">
        <f t="shared" ca="1" si="17"/>
        <v/>
      </c>
      <c r="F95" s="315" t="str">
        <f t="shared" ca="1" si="18"/>
        <v/>
      </c>
      <c r="G95" s="29" t="str">
        <f ca="1">IF(O95&gt;0,別記第３号様式!$X$7,"")</f>
        <v/>
      </c>
      <c r="H95" s="316" t="str">
        <f t="shared" ca="1" si="19"/>
        <v/>
      </c>
      <c r="I95" s="317" t="str">
        <f t="shared" ca="1" si="20"/>
        <v/>
      </c>
      <c r="J95" s="325" t="str">
        <f t="shared" ca="1" si="21"/>
        <v/>
      </c>
      <c r="K95" s="316" t="str">
        <f t="shared" ca="1" si="22"/>
        <v/>
      </c>
      <c r="L95" s="316" t="str">
        <f t="shared" ca="1" si="23"/>
        <v/>
      </c>
      <c r="M95" s="316" t="str">
        <f t="shared" ca="1" si="24"/>
        <v/>
      </c>
      <c r="N95" s="318" t="str">
        <f t="shared" ca="1" si="25"/>
        <v/>
      </c>
      <c r="O95" s="316">
        <f t="shared" ca="1" si="26"/>
        <v>0</v>
      </c>
      <c r="P95" s="319"/>
    </row>
    <row r="96" spans="1:16" ht="22.5" customHeight="1">
      <c r="A96" s="314">
        <f>計算シート!B97</f>
        <v>0</v>
      </c>
      <c r="B96" s="315" t="str">
        <f t="shared" ca="1" si="14"/>
        <v/>
      </c>
      <c r="C96" s="315" t="str">
        <f t="shared" ca="1" si="15"/>
        <v/>
      </c>
      <c r="D96" s="315" t="str">
        <f t="shared" ca="1" si="16"/>
        <v/>
      </c>
      <c r="E96" s="315" t="str">
        <f t="shared" ca="1" si="17"/>
        <v/>
      </c>
      <c r="F96" s="315" t="str">
        <f t="shared" ca="1" si="18"/>
        <v/>
      </c>
      <c r="G96" s="29" t="str">
        <f ca="1">IF(O96&gt;0,別記第３号様式!$X$7,"")</f>
        <v/>
      </c>
      <c r="H96" s="316" t="str">
        <f t="shared" ca="1" si="19"/>
        <v/>
      </c>
      <c r="I96" s="317" t="str">
        <f t="shared" ca="1" si="20"/>
        <v/>
      </c>
      <c r="J96" s="325" t="str">
        <f t="shared" ca="1" si="21"/>
        <v/>
      </c>
      <c r="K96" s="316" t="str">
        <f t="shared" ca="1" si="22"/>
        <v/>
      </c>
      <c r="L96" s="316" t="str">
        <f t="shared" ca="1" si="23"/>
        <v/>
      </c>
      <c r="M96" s="316" t="str">
        <f t="shared" ca="1" si="24"/>
        <v/>
      </c>
      <c r="N96" s="318" t="str">
        <f t="shared" ca="1" si="25"/>
        <v/>
      </c>
      <c r="O96" s="316">
        <f t="shared" ca="1" si="26"/>
        <v>0</v>
      </c>
      <c r="P96" s="319"/>
    </row>
    <row r="97" spans="1:16" ht="22.5" customHeight="1">
      <c r="A97" s="314">
        <f>計算シート!B98</f>
        <v>0</v>
      </c>
      <c r="B97" s="315" t="str">
        <f t="shared" ca="1" si="14"/>
        <v/>
      </c>
      <c r="C97" s="315" t="str">
        <f t="shared" ca="1" si="15"/>
        <v/>
      </c>
      <c r="D97" s="315" t="str">
        <f t="shared" ca="1" si="16"/>
        <v/>
      </c>
      <c r="E97" s="315" t="str">
        <f t="shared" ca="1" si="17"/>
        <v/>
      </c>
      <c r="F97" s="315" t="str">
        <f t="shared" ca="1" si="18"/>
        <v/>
      </c>
      <c r="G97" s="29" t="str">
        <f ca="1">IF(O97&gt;0,別記第３号様式!$X$7,"")</f>
        <v/>
      </c>
      <c r="H97" s="316" t="str">
        <f t="shared" ca="1" si="19"/>
        <v/>
      </c>
      <c r="I97" s="317" t="str">
        <f t="shared" ca="1" si="20"/>
        <v/>
      </c>
      <c r="J97" s="325" t="str">
        <f t="shared" ca="1" si="21"/>
        <v/>
      </c>
      <c r="K97" s="316" t="str">
        <f t="shared" ca="1" si="22"/>
        <v/>
      </c>
      <c r="L97" s="316" t="str">
        <f t="shared" ca="1" si="23"/>
        <v/>
      </c>
      <c r="M97" s="316" t="str">
        <f t="shared" ca="1" si="24"/>
        <v/>
      </c>
      <c r="N97" s="318" t="str">
        <f t="shared" ca="1" si="25"/>
        <v/>
      </c>
      <c r="O97" s="316">
        <f t="shared" ca="1" si="26"/>
        <v>0</v>
      </c>
      <c r="P97" s="319"/>
    </row>
    <row r="98" spans="1:16" ht="22.5" customHeight="1">
      <c r="A98" s="314">
        <f>計算シート!B99</f>
        <v>0</v>
      </c>
      <c r="B98" s="315" t="str">
        <f t="shared" ca="1" si="14"/>
        <v/>
      </c>
      <c r="C98" s="315" t="str">
        <f t="shared" ca="1" si="15"/>
        <v/>
      </c>
      <c r="D98" s="315" t="str">
        <f t="shared" ca="1" si="16"/>
        <v/>
      </c>
      <c r="E98" s="315" t="str">
        <f t="shared" ca="1" si="17"/>
        <v/>
      </c>
      <c r="F98" s="315" t="str">
        <f t="shared" ca="1" si="18"/>
        <v/>
      </c>
      <c r="G98" s="29" t="str">
        <f ca="1">IF(O98&gt;0,別記第３号様式!$X$7,"")</f>
        <v/>
      </c>
      <c r="H98" s="316" t="str">
        <f t="shared" ca="1" si="19"/>
        <v/>
      </c>
      <c r="I98" s="317" t="str">
        <f t="shared" ca="1" si="20"/>
        <v/>
      </c>
      <c r="J98" s="325" t="str">
        <f t="shared" ca="1" si="21"/>
        <v/>
      </c>
      <c r="K98" s="316" t="str">
        <f t="shared" ca="1" si="22"/>
        <v/>
      </c>
      <c r="L98" s="316" t="str">
        <f t="shared" ca="1" si="23"/>
        <v/>
      </c>
      <c r="M98" s="316" t="str">
        <f t="shared" ca="1" si="24"/>
        <v/>
      </c>
      <c r="N98" s="318" t="str">
        <f t="shared" ca="1" si="25"/>
        <v/>
      </c>
      <c r="O98" s="316">
        <f t="shared" ca="1" si="26"/>
        <v>0</v>
      </c>
      <c r="P98" s="319"/>
    </row>
    <row r="99" spans="1:16" ht="22.5" customHeight="1">
      <c r="A99" s="314">
        <f>計算シート!B100</f>
        <v>0</v>
      </c>
      <c r="B99" s="315" t="str">
        <f t="shared" ca="1" si="14"/>
        <v/>
      </c>
      <c r="C99" s="315" t="str">
        <f t="shared" ca="1" si="15"/>
        <v/>
      </c>
      <c r="D99" s="315" t="str">
        <f t="shared" ca="1" si="16"/>
        <v/>
      </c>
      <c r="E99" s="315" t="str">
        <f t="shared" ca="1" si="17"/>
        <v/>
      </c>
      <c r="F99" s="315" t="str">
        <f t="shared" ca="1" si="18"/>
        <v/>
      </c>
      <c r="G99" s="29" t="str">
        <f ca="1">IF(O99&gt;0,別記第３号様式!$X$7,"")</f>
        <v/>
      </c>
      <c r="H99" s="316" t="str">
        <f t="shared" ca="1" si="19"/>
        <v/>
      </c>
      <c r="I99" s="317" t="str">
        <f t="shared" ca="1" si="20"/>
        <v/>
      </c>
      <c r="J99" s="325" t="str">
        <f t="shared" ca="1" si="21"/>
        <v/>
      </c>
      <c r="K99" s="316" t="str">
        <f t="shared" ca="1" si="22"/>
        <v/>
      </c>
      <c r="L99" s="316" t="str">
        <f t="shared" ca="1" si="23"/>
        <v/>
      </c>
      <c r="M99" s="316" t="str">
        <f t="shared" ca="1" si="24"/>
        <v/>
      </c>
      <c r="N99" s="318" t="str">
        <f t="shared" ca="1" si="25"/>
        <v/>
      </c>
      <c r="O99" s="316">
        <f t="shared" ca="1" si="26"/>
        <v>0</v>
      </c>
      <c r="P99" s="319"/>
    </row>
    <row r="100" spans="1:16" ht="22.5" customHeight="1">
      <c r="A100" s="314">
        <f>計算シート!B101</f>
        <v>0</v>
      </c>
      <c r="B100" s="315" t="str">
        <f t="shared" ca="1" si="14"/>
        <v/>
      </c>
      <c r="C100" s="315" t="str">
        <f t="shared" ca="1" si="15"/>
        <v/>
      </c>
      <c r="D100" s="315" t="str">
        <f t="shared" ca="1" si="16"/>
        <v/>
      </c>
      <c r="E100" s="315" t="str">
        <f t="shared" ca="1" si="17"/>
        <v/>
      </c>
      <c r="F100" s="315" t="str">
        <f t="shared" ca="1" si="18"/>
        <v/>
      </c>
      <c r="G100" s="29" t="str">
        <f ca="1">IF(O100&gt;0,別記第３号様式!$X$7,"")</f>
        <v/>
      </c>
      <c r="H100" s="316" t="str">
        <f t="shared" ca="1" si="19"/>
        <v/>
      </c>
      <c r="I100" s="317" t="str">
        <f t="shared" ca="1" si="20"/>
        <v/>
      </c>
      <c r="J100" s="325" t="str">
        <f t="shared" ca="1" si="21"/>
        <v/>
      </c>
      <c r="K100" s="316" t="str">
        <f t="shared" ca="1" si="22"/>
        <v/>
      </c>
      <c r="L100" s="316" t="str">
        <f t="shared" ca="1" si="23"/>
        <v/>
      </c>
      <c r="M100" s="316" t="str">
        <f t="shared" ca="1" si="24"/>
        <v/>
      </c>
      <c r="N100" s="318" t="str">
        <f t="shared" ca="1" si="25"/>
        <v/>
      </c>
      <c r="O100" s="316">
        <f t="shared" ca="1" si="26"/>
        <v>0</v>
      </c>
      <c r="P100" s="319"/>
    </row>
    <row r="101" spans="1:16" ht="22.5" customHeight="1">
      <c r="A101" s="314">
        <f>計算シート!B102</f>
        <v>0</v>
      </c>
      <c r="B101" s="315" t="str">
        <f t="shared" ca="1" si="14"/>
        <v/>
      </c>
      <c r="C101" s="315" t="str">
        <f t="shared" ca="1" si="15"/>
        <v/>
      </c>
      <c r="D101" s="315" t="str">
        <f t="shared" ca="1" si="16"/>
        <v/>
      </c>
      <c r="E101" s="315" t="str">
        <f t="shared" ca="1" si="17"/>
        <v/>
      </c>
      <c r="F101" s="315" t="str">
        <f t="shared" ca="1" si="18"/>
        <v/>
      </c>
      <c r="G101" s="29" t="str">
        <f ca="1">IF(O101&gt;0,別記第３号様式!$X$7,"")</f>
        <v/>
      </c>
      <c r="H101" s="316" t="str">
        <f t="shared" ca="1" si="19"/>
        <v/>
      </c>
      <c r="I101" s="317" t="str">
        <f t="shared" ca="1" si="20"/>
        <v/>
      </c>
      <c r="J101" s="325" t="str">
        <f t="shared" ca="1" si="21"/>
        <v/>
      </c>
      <c r="K101" s="316" t="str">
        <f t="shared" ca="1" si="22"/>
        <v/>
      </c>
      <c r="L101" s="316" t="str">
        <f t="shared" ca="1" si="23"/>
        <v/>
      </c>
      <c r="M101" s="316" t="str">
        <f t="shared" ca="1" si="24"/>
        <v/>
      </c>
      <c r="N101" s="318" t="str">
        <f t="shared" ca="1" si="25"/>
        <v/>
      </c>
      <c r="O101" s="316">
        <f t="shared" ca="1" si="26"/>
        <v>0</v>
      </c>
      <c r="P101" s="319"/>
    </row>
    <row r="102" spans="1:16" ht="22.5" customHeight="1">
      <c r="A102" s="314">
        <f>計算シート!B103</f>
        <v>0</v>
      </c>
      <c r="B102" s="315" t="str">
        <f t="shared" ca="1" si="14"/>
        <v/>
      </c>
      <c r="C102" s="315" t="str">
        <f t="shared" ca="1" si="15"/>
        <v/>
      </c>
      <c r="D102" s="315" t="str">
        <f t="shared" ca="1" si="16"/>
        <v/>
      </c>
      <c r="E102" s="315" t="str">
        <f t="shared" ca="1" si="17"/>
        <v/>
      </c>
      <c r="F102" s="315" t="str">
        <f t="shared" ca="1" si="18"/>
        <v/>
      </c>
      <c r="G102" s="29" t="str">
        <f ca="1">IF(O102&gt;0,別記第３号様式!$X$7,"")</f>
        <v/>
      </c>
      <c r="H102" s="316" t="str">
        <f t="shared" ca="1" si="19"/>
        <v/>
      </c>
      <c r="I102" s="317" t="str">
        <f t="shared" ca="1" si="20"/>
        <v/>
      </c>
      <c r="J102" s="325" t="str">
        <f t="shared" ca="1" si="21"/>
        <v/>
      </c>
      <c r="K102" s="316" t="str">
        <f t="shared" ca="1" si="22"/>
        <v/>
      </c>
      <c r="L102" s="316" t="str">
        <f t="shared" ca="1" si="23"/>
        <v/>
      </c>
      <c r="M102" s="316" t="str">
        <f t="shared" ca="1" si="24"/>
        <v/>
      </c>
      <c r="N102" s="318" t="str">
        <f t="shared" ca="1" si="25"/>
        <v/>
      </c>
      <c r="O102" s="316">
        <f t="shared" ca="1" si="26"/>
        <v>0</v>
      </c>
      <c r="P102" s="319"/>
    </row>
    <row r="103" spans="1:16" ht="22.5" customHeight="1">
      <c r="A103" s="314">
        <f>計算シート!B104</f>
        <v>0</v>
      </c>
      <c r="B103" s="315" t="str">
        <f t="shared" ca="1" si="14"/>
        <v/>
      </c>
      <c r="C103" s="315" t="str">
        <f t="shared" ca="1" si="15"/>
        <v/>
      </c>
      <c r="D103" s="315" t="str">
        <f t="shared" ca="1" si="16"/>
        <v/>
      </c>
      <c r="E103" s="315" t="str">
        <f t="shared" ca="1" si="17"/>
        <v/>
      </c>
      <c r="F103" s="315" t="str">
        <f t="shared" ca="1" si="18"/>
        <v/>
      </c>
      <c r="G103" s="29" t="str">
        <f ca="1">IF(O103&gt;0,別記第３号様式!$X$7,"")</f>
        <v/>
      </c>
      <c r="H103" s="316" t="str">
        <f t="shared" ca="1" si="19"/>
        <v/>
      </c>
      <c r="I103" s="317" t="str">
        <f t="shared" ca="1" si="20"/>
        <v/>
      </c>
      <c r="J103" s="325" t="str">
        <f t="shared" ca="1" si="21"/>
        <v/>
      </c>
      <c r="K103" s="316" t="str">
        <f t="shared" ca="1" si="22"/>
        <v/>
      </c>
      <c r="L103" s="316" t="str">
        <f t="shared" ca="1" si="23"/>
        <v/>
      </c>
      <c r="M103" s="316" t="str">
        <f t="shared" ca="1" si="24"/>
        <v/>
      </c>
      <c r="N103" s="318" t="str">
        <f t="shared" ca="1" si="25"/>
        <v/>
      </c>
      <c r="O103" s="316">
        <f t="shared" ca="1" si="26"/>
        <v>0</v>
      </c>
      <c r="P103" s="319"/>
    </row>
    <row r="104" spans="1:16" ht="22.5" customHeight="1">
      <c r="A104" s="314">
        <f>計算シート!B105</f>
        <v>0</v>
      </c>
      <c r="B104" s="315" t="str">
        <f t="shared" ca="1" si="14"/>
        <v/>
      </c>
      <c r="C104" s="315" t="str">
        <f t="shared" ca="1" si="15"/>
        <v/>
      </c>
      <c r="D104" s="315" t="str">
        <f t="shared" ca="1" si="16"/>
        <v/>
      </c>
      <c r="E104" s="315" t="str">
        <f t="shared" ca="1" si="17"/>
        <v/>
      </c>
      <c r="F104" s="315" t="str">
        <f t="shared" ca="1" si="18"/>
        <v/>
      </c>
      <c r="G104" s="29" t="str">
        <f ca="1">IF(O104&gt;0,別記第３号様式!$X$7,"")</f>
        <v/>
      </c>
      <c r="H104" s="316" t="str">
        <f t="shared" ca="1" si="19"/>
        <v/>
      </c>
      <c r="I104" s="317" t="str">
        <f t="shared" ca="1" si="20"/>
        <v/>
      </c>
      <c r="J104" s="325" t="str">
        <f t="shared" ca="1" si="21"/>
        <v/>
      </c>
      <c r="K104" s="316" t="str">
        <f t="shared" ca="1" si="22"/>
        <v/>
      </c>
      <c r="L104" s="316" t="str">
        <f t="shared" ca="1" si="23"/>
        <v/>
      </c>
      <c r="M104" s="316" t="str">
        <f t="shared" ca="1" si="24"/>
        <v/>
      </c>
      <c r="N104" s="318" t="str">
        <f t="shared" ca="1" si="25"/>
        <v/>
      </c>
      <c r="O104" s="316">
        <f t="shared" ca="1" si="26"/>
        <v>0</v>
      </c>
      <c r="P104" s="319"/>
    </row>
    <row r="105" spans="1:16" ht="22.5" customHeight="1">
      <c r="A105" s="314">
        <f>計算シート!B106</f>
        <v>0</v>
      </c>
      <c r="B105" s="315" t="str">
        <f t="shared" ca="1" si="14"/>
        <v/>
      </c>
      <c r="C105" s="315" t="str">
        <f t="shared" ca="1" si="15"/>
        <v/>
      </c>
      <c r="D105" s="315" t="str">
        <f t="shared" ca="1" si="16"/>
        <v/>
      </c>
      <c r="E105" s="315" t="str">
        <f t="shared" ca="1" si="17"/>
        <v/>
      </c>
      <c r="F105" s="315" t="str">
        <f t="shared" ca="1" si="18"/>
        <v/>
      </c>
      <c r="G105" s="29" t="str">
        <f ca="1">IF(O105&gt;0,別記第３号様式!$X$7,"")</f>
        <v/>
      </c>
      <c r="H105" s="316" t="str">
        <f t="shared" ca="1" si="19"/>
        <v/>
      </c>
      <c r="I105" s="317" t="str">
        <f t="shared" ca="1" si="20"/>
        <v/>
      </c>
      <c r="J105" s="325" t="str">
        <f t="shared" ca="1" si="21"/>
        <v/>
      </c>
      <c r="K105" s="316" t="str">
        <f t="shared" ca="1" si="22"/>
        <v/>
      </c>
      <c r="L105" s="316" t="str">
        <f t="shared" ca="1" si="23"/>
        <v/>
      </c>
      <c r="M105" s="316" t="str">
        <f t="shared" ca="1" si="24"/>
        <v/>
      </c>
      <c r="N105" s="318" t="str">
        <f t="shared" ca="1" si="25"/>
        <v/>
      </c>
      <c r="O105" s="316">
        <f t="shared" ca="1" si="26"/>
        <v>0</v>
      </c>
      <c r="P105" s="319"/>
    </row>
    <row r="106" spans="1:16" ht="22.5" customHeight="1">
      <c r="A106" s="314">
        <f>計算シート!B107</f>
        <v>0</v>
      </c>
      <c r="B106" s="315" t="str">
        <f t="shared" ca="1" si="14"/>
        <v/>
      </c>
      <c r="C106" s="315" t="str">
        <f t="shared" ca="1" si="15"/>
        <v/>
      </c>
      <c r="D106" s="315" t="str">
        <f t="shared" ca="1" si="16"/>
        <v/>
      </c>
      <c r="E106" s="315" t="str">
        <f t="shared" ca="1" si="17"/>
        <v/>
      </c>
      <c r="F106" s="315" t="str">
        <f t="shared" ca="1" si="18"/>
        <v/>
      </c>
      <c r="G106" s="29" t="str">
        <f ca="1">IF(O106&gt;0,別記第３号様式!$X$7,"")</f>
        <v/>
      </c>
      <c r="H106" s="316" t="str">
        <f t="shared" ca="1" si="19"/>
        <v/>
      </c>
      <c r="I106" s="317" t="str">
        <f t="shared" ca="1" si="20"/>
        <v/>
      </c>
      <c r="J106" s="325" t="str">
        <f t="shared" ca="1" si="21"/>
        <v/>
      </c>
      <c r="K106" s="316" t="str">
        <f t="shared" ca="1" si="22"/>
        <v/>
      </c>
      <c r="L106" s="316" t="str">
        <f t="shared" ca="1" si="23"/>
        <v/>
      </c>
      <c r="M106" s="316" t="str">
        <f t="shared" ca="1" si="24"/>
        <v/>
      </c>
      <c r="N106" s="318" t="str">
        <f t="shared" ca="1" si="25"/>
        <v/>
      </c>
      <c r="O106" s="316">
        <f t="shared" ca="1" si="26"/>
        <v>0</v>
      </c>
      <c r="P106" s="319"/>
    </row>
    <row r="107" spans="1:16" ht="22.5" customHeight="1">
      <c r="A107" s="314">
        <f>計算シート!B108</f>
        <v>0</v>
      </c>
      <c r="B107" s="315" t="str">
        <f t="shared" ca="1" si="14"/>
        <v/>
      </c>
      <c r="C107" s="315" t="str">
        <f t="shared" ca="1" si="15"/>
        <v/>
      </c>
      <c r="D107" s="315" t="str">
        <f t="shared" ca="1" si="16"/>
        <v/>
      </c>
      <c r="E107" s="315" t="str">
        <f t="shared" ca="1" si="17"/>
        <v/>
      </c>
      <c r="F107" s="315" t="str">
        <f t="shared" ca="1" si="18"/>
        <v/>
      </c>
      <c r="G107" s="29" t="str">
        <f ca="1">IF(O107&gt;0,別記第３号様式!$X$7,"")</f>
        <v/>
      </c>
      <c r="H107" s="316" t="str">
        <f t="shared" ca="1" si="19"/>
        <v/>
      </c>
      <c r="I107" s="317" t="str">
        <f t="shared" ca="1" si="20"/>
        <v/>
      </c>
      <c r="J107" s="325" t="str">
        <f t="shared" ca="1" si="21"/>
        <v/>
      </c>
      <c r="K107" s="316" t="str">
        <f t="shared" ca="1" si="22"/>
        <v/>
      </c>
      <c r="L107" s="316" t="str">
        <f t="shared" ca="1" si="23"/>
        <v/>
      </c>
      <c r="M107" s="316" t="str">
        <f t="shared" ca="1" si="24"/>
        <v/>
      </c>
      <c r="N107" s="318" t="str">
        <f t="shared" ca="1" si="25"/>
        <v/>
      </c>
      <c r="O107" s="316">
        <f t="shared" ca="1" si="26"/>
        <v>0</v>
      </c>
      <c r="P107" s="319"/>
    </row>
    <row r="108" spans="1:16" ht="22.5" customHeight="1">
      <c r="A108" s="314">
        <f>計算シート!B109</f>
        <v>0</v>
      </c>
      <c r="B108" s="315" t="str">
        <f t="shared" ca="1" si="14"/>
        <v/>
      </c>
      <c r="C108" s="315" t="str">
        <f t="shared" ca="1" si="15"/>
        <v/>
      </c>
      <c r="D108" s="315" t="str">
        <f t="shared" ca="1" si="16"/>
        <v/>
      </c>
      <c r="E108" s="315" t="str">
        <f t="shared" ca="1" si="17"/>
        <v/>
      </c>
      <c r="F108" s="315" t="str">
        <f t="shared" ca="1" si="18"/>
        <v/>
      </c>
      <c r="G108" s="29" t="str">
        <f ca="1">IF(O108&gt;0,別記第３号様式!$X$7,"")</f>
        <v/>
      </c>
      <c r="H108" s="316" t="str">
        <f t="shared" ca="1" si="19"/>
        <v/>
      </c>
      <c r="I108" s="317" t="str">
        <f t="shared" ca="1" si="20"/>
        <v/>
      </c>
      <c r="J108" s="325" t="str">
        <f t="shared" ca="1" si="21"/>
        <v/>
      </c>
      <c r="K108" s="316" t="str">
        <f t="shared" ca="1" si="22"/>
        <v/>
      </c>
      <c r="L108" s="316" t="str">
        <f t="shared" ca="1" si="23"/>
        <v/>
      </c>
      <c r="M108" s="316" t="str">
        <f t="shared" ca="1" si="24"/>
        <v/>
      </c>
      <c r="N108" s="318" t="str">
        <f t="shared" ca="1" si="25"/>
        <v/>
      </c>
      <c r="O108" s="316">
        <f t="shared" ca="1" si="26"/>
        <v>0</v>
      </c>
      <c r="P108" s="319"/>
    </row>
    <row r="109" spans="1:16" ht="22.5" customHeight="1">
      <c r="A109" s="314">
        <f>計算シート!B110</f>
        <v>0</v>
      </c>
      <c r="B109" s="315" t="str">
        <f t="shared" ca="1" si="14"/>
        <v/>
      </c>
      <c r="C109" s="315" t="str">
        <f t="shared" ca="1" si="15"/>
        <v/>
      </c>
      <c r="D109" s="315" t="str">
        <f t="shared" ca="1" si="16"/>
        <v/>
      </c>
      <c r="E109" s="315" t="str">
        <f t="shared" ca="1" si="17"/>
        <v/>
      </c>
      <c r="F109" s="315" t="str">
        <f t="shared" ca="1" si="18"/>
        <v/>
      </c>
      <c r="G109" s="29" t="str">
        <f ca="1">IF(O109&gt;0,別記第３号様式!$X$7,"")</f>
        <v/>
      </c>
      <c r="H109" s="316" t="str">
        <f t="shared" ca="1" si="19"/>
        <v/>
      </c>
      <c r="I109" s="317" t="str">
        <f t="shared" ca="1" si="20"/>
        <v/>
      </c>
      <c r="J109" s="325" t="str">
        <f t="shared" ca="1" si="21"/>
        <v/>
      </c>
      <c r="K109" s="316" t="str">
        <f t="shared" ca="1" si="22"/>
        <v/>
      </c>
      <c r="L109" s="316" t="str">
        <f t="shared" ca="1" si="23"/>
        <v/>
      </c>
      <c r="M109" s="316" t="str">
        <f t="shared" ca="1" si="24"/>
        <v/>
      </c>
      <c r="N109" s="318" t="str">
        <f t="shared" ca="1" si="25"/>
        <v/>
      </c>
      <c r="O109" s="316">
        <f t="shared" ca="1" si="26"/>
        <v>0</v>
      </c>
      <c r="P109" s="319"/>
    </row>
    <row r="110" spans="1:16" ht="22.5" customHeight="1">
      <c r="A110" s="314">
        <f>計算シート!B111</f>
        <v>0</v>
      </c>
      <c r="B110" s="315" t="str">
        <f t="shared" ca="1" si="14"/>
        <v/>
      </c>
      <c r="C110" s="315" t="str">
        <f t="shared" ca="1" si="15"/>
        <v/>
      </c>
      <c r="D110" s="315" t="str">
        <f t="shared" ca="1" si="16"/>
        <v/>
      </c>
      <c r="E110" s="315" t="str">
        <f t="shared" ca="1" si="17"/>
        <v/>
      </c>
      <c r="F110" s="315" t="str">
        <f t="shared" ca="1" si="18"/>
        <v/>
      </c>
      <c r="G110" s="29" t="str">
        <f ca="1">IF(O110&gt;0,別記第３号様式!$X$7,"")</f>
        <v/>
      </c>
      <c r="H110" s="316" t="str">
        <f t="shared" ca="1" si="19"/>
        <v/>
      </c>
      <c r="I110" s="317" t="str">
        <f t="shared" ca="1" si="20"/>
        <v/>
      </c>
      <c r="J110" s="325" t="str">
        <f t="shared" ca="1" si="21"/>
        <v/>
      </c>
      <c r="K110" s="316" t="str">
        <f t="shared" ca="1" si="22"/>
        <v/>
      </c>
      <c r="L110" s="316" t="str">
        <f t="shared" ca="1" si="23"/>
        <v/>
      </c>
      <c r="M110" s="316" t="str">
        <f t="shared" ca="1" si="24"/>
        <v/>
      </c>
      <c r="N110" s="318" t="str">
        <f t="shared" ca="1" si="25"/>
        <v/>
      </c>
      <c r="O110" s="316">
        <f t="shared" ca="1" si="26"/>
        <v>0</v>
      </c>
      <c r="P110" s="319"/>
    </row>
    <row r="111" spans="1:16" ht="22.5" customHeight="1">
      <c r="A111" s="314">
        <f>計算シート!B112</f>
        <v>0</v>
      </c>
      <c r="B111" s="315" t="str">
        <f t="shared" ca="1" si="14"/>
        <v/>
      </c>
      <c r="C111" s="315" t="str">
        <f t="shared" ca="1" si="15"/>
        <v/>
      </c>
      <c r="D111" s="315" t="str">
        <f t="shared" ca="1" si="16"/>
        <v/>
      </c>
      <c r="E111" s="315" t="str">
        <f t="shared" ca="1" si="17"/>
        <v/>
      </c>
      <c r="F111" s="315" t="str">
        <f t="shared" ca="1" si="18"/>
        <v/>
      </c>
      <c r="G111" s="29" t="str">
        <f ca="1">IF(O111&gt;0,別記第３号様式!$X$7,"")</f>
        <v/>
      </c>
      <c r="H111" s="316" t="str">
        <f t="shared" ca="1" si="19"/>
        <v/>
      </c>
      <c r="I111" s="317" t="str">
        <f t="shared" ca="1" si="20"/>
        <v/>
      </c>
      <c r="J111" s="325" t="str">
        <f t="shared" ca="1" si="21"/>
        <v/>
      </c>
      <c r="K111" s="316" t="str">
        <f t="shared" ca="1" si="22"/>
        <v/>
      </c>
      <c r="L111" s="316" t="str">
        <f t="shared" ca="1" si="23"/>
        <v/>
      </c>
      <c r="M111" s="316" t="str">
        <f t="shared" ca="1" si="24"/>
        <v/>
      </c>
      <c r="N111" s="318" t="str">
        <f t="shared" ca="1" si="25"/>
        <v/>
      </c>
      <c r="O111" s="316">
        <f t="shared" ca="1" si="26"/>
        <v>0</v>
      </c>
      <c r="P111" s="319"/>
    </row>
    <row r="112" spans="1:16" ht="22.5" customHeight="1">
      <c r="A112" s="314">
        <f>計算シート!B113</f>
        <v>0</v>
      </c>
      <c r="B112" s="315" t="str">
        <f t="shared" ca="1" si="14"/>
        <v/>
      </c>
      <c r="C112" s="315" t="str">
        <f t="shared" ca="1" si="15"/>
        <v/>
      </c>
      <c r="D112" s="315" t="str">
        <f t="shared" ca="1" si="16"/>
        <v/>
      </c>
      <c r="E112" s="315" t="str">
        <f t="shared" ca="1" si="17"/>
        <v/>
      </c>
      <c r="F112" s="315" t="str">
        <f t="shared" ca="1" si="18"/>
        <v/>
      </c>
      <c r="G112" s="29" t="str">
        <f ca="1">IF(O112&gt;0,別記第３号様式!$X$7,"")</f>
        <v/>
      </c>
      <c r="H112" s="316" t="str">
        <f t="shared" ca="1" si="19"/>
        <v/>
      </c>
      <c r="I112" s="317" t="str">
        <f t="shared" ca="1" si="20"/>
        <v/>
      </c>
      <c r="J112" s="325" t="str">
        <f t="shared" ca="1" si="21"/>
        <v/>
      </c>
      <c r="K112" s="316" t="str">
        <f t="shared" ca="1" si="22"/>
        <v/>
      </c>
      <c r="L112" s="316" t="str">
        <f t="shared" ca="1" si="23"/>
        <v/>
      </c>
      <c r="M112" s="316" t="str">
        <f t="shared" ca="1" si="24"/>
        <v/>
      </c>
      <c r="N112" s="318" t="str">
        <f t="shared" ca="1" si="25"/>
        <v/>
      </c>
      <c r="O112" s="316">
        <f t="shared" ca="1" si="26"/>
        <v>0</v>
      </c>
      <c r="P112" s="319"/>
    </row>
    <row r="113" spans="1:16" ht="22.5" customHeight="1">
      <c r="A113" s="314">
        <f>計算シート!B114</f>
        <v>0</v>
      </c>
      <c r="B113" s="315" t="str">
        <f t="shared" ca="1" si="14"/>
        <v/>
      </c>
      <c r="C113" s="315" t="str">
        <f t="shared" ca="1" si="15"/>
        <v/>
      </c>
      <c r="D113" s="315" t="str">
        <f t="shared" ca="1" si="16"/>
        <v/>
      </c>
      <c r="E113" s="315" t="str">
        <f t="shared" ca="1" si="17"/>
        <v/>
      </c>
      <c r="F113" s="315" t="str">
        <f t="shared" ca="1" si="18"/>
        <v/>
      </c>
      <c r="G113" s="29" t="str">
        <f ca="1">IF(O113&gt;0,別記第３号様式!$X$7,"")</f>
        <v/>
      </c>
      <c r="H113" s="316" t="str">
        <f t="shared" ca="1" si="19"/>
        <v/>
      </c>
      <c r="I113" s="317" t="str">
        <f t="shared" ca="1" si="20"/>
        <v/>
      </c>
      <c r="J113" s="325" t="str">
        <f t="shared" ca="1" si="21"/>
        <v/>
      </c>
      <c r="K113" s="316" t="str">
        <f t="shared" ca="1" si="22"/>
        <v/>
      </c>
      <c r="L113" s="316" t="str">
        <f t="shared" ca="1" si="23"/>
        <v/>
      </c>
      <c r="M113" s="316" t="str">
        <f t="shared" ca="1" si="24"/>
        <v/>
      </c>
      <c r="N113" s="318" t="str">
        <f t="shared" ca="1" si="25"/>
        <v/>
      </c>
      <c r="O113" s="316">
        <f t="shared" ca="1" si="26"/>
        <v>0</v>
      </c>
      <c r="P113" s="319"/>
    </row>
    <row r="114" spans="1:16" ht="22.5" customHeight="1">
      <c r="A114" s="314">
        <f>計算シート!B115</f>
        <v>0</v>
      </c>
      <c r="B114" s="315" t="str">
        <f t="shared" ca="1" si="14"/>
        <v/>
      </c>
      <c r="C114" s="315" t="str">
        <f t="shared" ca="1" si="15"/>
        <v/>
      </c>
      <c r="D114" s="315" t="str">
        <f t="shared" ca="1" si="16"/>
        <v/>
      </c>
      <c r="E114" s="315" t="str">
        <f t="shared" ca="1" si="17"/>
        <v/>
      </c>
      <c r="F114" s="315" t="str">
        <f t="shared" ca="1" si="18"/>
        <v/>
      </c>
      <c r="G114" s="29" t="str">
        <f ca="1">IF(O114&gt;0,別記第３号様式!$X$7,"")</f>
        <v/>
      </c>
      <c r="H114" s="316" t="str">
        <f t="shared" ca="1" si="19"/>
        <v/>
      </c>
      <c r="I114" s="317" t="str">
        <f t="shared" ca="1" si="20"/>
        <v/>
      </c>
      <c r="J114" s="325" t="str">
        <f t="shared" ca="1" si="21"/>
        <v/>
      </c>
      <c r="K114" s="316" t="str">
        <f t="shared" ca="1" si="22"/>
        <v/>
      </c>
      <c r="L114" s="316" t="str">
        <f t="shared" ca="1" si="23"/>
        <v/>
      </c>
      <c r="M114" s="316" t="str">
        <f t="shared" ca="1" si="24"/>
        <v/>
      </c>
      <c r="N114" s="318" t="str">
        <f t="shared" ca="1" si="25"/>
        <v/>
      </c>
      <c r="O114" s="316">
        <f t="shared" ca="1" si="26"/>
        <v>0</v>
      </c>
      <c r="P114" s="319"/>
    </row>
    <row r="115" spans="1:16" ht="22.5" customHeight="1">
      <c r="A115" s="314">
        <f>計算シート!B116</f>
        <v>0</v>
      </c>
      <c r="B115" s="315" t="str">
        <f t="shared" ca="1" si="14"/>
        <v/>
      </c>
      <c r="C115" s="315" t="str">
        <f t="shared" ca="1" si="15"/>
        <v/>
      </c>
      <c r="D115" s="315" t="str">
        <f t="shared" ca="1" si="16"/>
        <v/>
      </c>
      <c r="E115" s="315" t="str">
        <f t="shared" ca="1" si="17"/>
        <v/>
      </c>
      <c r="F115" s="315" t="str">
        <f t="shared" ca="1" si="18"/>
        <v/>
      </c>
      <c r="G115" s="29" t="str">
        <f ca="1">IF(O115&gt;0,別記第３号様式!$X$7,"")</f>
        <v/>
      </c>
      <c r="H115" s="316" t="str">
        <f t="shared" ca="1" si="19"/>
        <v/>
      </c>
      <c r="I115" s="317" t="str">
        <f t="shared" ca="1" si="20"/>
        <v/>
      </c>
      <c r="J115" s="325" t="str">
        <f t="shared" ca="1" si="21"/>
        <v/>
      </c>
      <c r="K115" s="316" t="str">
        <f t="shared" ca="1" si="22"/>
        <v/>
      </c>
      <c r="L115" s="316" t="str">
        <f t="shared" ca="1" si="23"/>
        <v/>
      </c>
      <c r="M115" s="316" t="str">
        <f t="shared" ca="1" si="24"/>
        <v/>
      </c>
      <c r="N115" s="318" t="str">
        <f t="shared" ca="1" si="25"/>
        <v/>
      </c>
      <c r="O115" s="316">
        <f t="shared" ca="1" si="26"/>
        <v>0</v>
      </c>
      <c r="P115" s="319"/>
    </row>
    <row r="116" spans="1:16" ht="22.5" customHeight="1">
      <c r="A116" s="314">
        <f>計算シート!B117</f>
        <v>0</v>
      </c>
      <c r="B116" s="315" t="str">
        <f t="shared" ca="1" si="14"/>
        <v/>
      </c>
      <c r="C116" s="315" t="str">
        <f t="shared" ca="1" si="15"/>
        <v/>
      </c>
      <c r="D116" s="315" t="str">
        <f t="shared" ca="1" si="16"/>
        <v/>
      </c>
      <c r="E116" s="315" t="str">
        <f t="shared" ca="1" si="17"/>
        <v/>
      </c>
      <c r="F116" s="315" t="str">
        <f t="shared" ca="1" si="18"/>
        <v/>
      </c>
      <c r="G116" s="29" t="str">
        <f ca="1">IF(O116&gt;0,別記第３号様式!$X$7,"")</f>
        <v/>
      </c>
      <c r="H116" s="316" t="str">
        <f t="shared" ca="1" si="19"/>
        <v/>
      </c>
      <c r="I116" s="317" t="str">
        <f t="shared" ca="1" si="20"/>
        <v/>
      </c>
      <c r="J116" s="325" t="str">
        <f t="shared" ca="1" si="21"/>
        <v/>
      </c>
      <c r="K116" s="316" t="str">
        <f t="shared" ca="1" si="22"/>
        <v/>
      </c>
      <c r="L116" s="316" t="str">
        <f t="shared" ca="1" si="23"/>
        <v/>
      </c>
      <c r="M116" s="316" t="str">
        <f t="shared" ca="1" si="24"/>
        <v/>
      </c>
      <c r="N116" s="318" t="str">
        <f t="shared" ca="1" si="25"/>
        <v/>
      </c>
      <c r="O116" s="316">
        <f t="shared" ca="1" si="26"/>
        <v>0</v>
      </c>
      <c r="P116" s="319"/>
    </row>
    <row r="117" spans="1:16" ht="22.5" customHeight="1">
      <c r="A117" s="314">
        <f>計算シート!B118</f>
        <v>0</v>
      </c>
      <c r="B117" s="315" t="str">
        <f t="shared" ca="1" si="14"/>
        <v/>
      </c>
      <c r="C117" s="315" t="str">
        <f t="shared" ca="1" si="15"/>
        <v/>
      </c>
      <c r="D117" s="315" t="str">
        <f t="shared" ca="1" si="16"/>
        <v/>
      </c>
      <c r="E117" s="315" t="str">
        <f t="shared" ca="1" si="17"/>
        <v/>
      </c>
      <c r="F117" s="315" t="str">
        <f t="shared" ca="1" si="18"/>
        <v/>
      </c>
      <c r="G117" s="29" t="str">
        <f ca="1">IF(O117&gt;0,別記第３号様式!$X$7,"")</f>
        <v/>
      </c>
      <c r="H117" s="316" t="str">
        <f t="shared" ca="1" si="19"/>
        <v/>
      </c>
      <c r="I117" s="317" t="str">
        <f t="shared" ca="1" si="20"/>
        <v/>
      </c>
      <c r="J117" s="325" t="str">
        <f t="shared" ca="1" si="21"/>
        <v/>
      </c>
      <c r="K117" s="316" t="str">
        <f t="shared" ca="1" si="22"/>
        <v/>
      </c>
      <c r="L117" s="316" t="str">
        <f t="shared" ca="1" si="23"/>
        <v/>
      </c>
      <c r="M117" s="316" t="str">
        <f t="shared" ca="1" si="24"/>
        <v/>
      </c>
      <c r="N117" s="318" t="str">
        <f t="shared" ca="1" si="25"/>
        <v/>
      </c>
      <c r="O117" s="316">
        <f t="shared" ca="1" si="26"/>
        <v>0</v>
      </c>
      <c r="P117" s="319"/>
    </row>
    <row r="118" spans="1:16" ht="22.5" customHeight="1">
      <c r="A118" s="314">
        <f>計算シート!B119</f>
        <v>0</v>
      </c>
      <c r="B118" s="315" t="str">
        <f t="shared" ca="1" si="14"/>
        <v/>
      </c>
      <c r="C118" s="315" t="str">
        <f t="shared" ca="1" si="15"/>
        <v/>
      </c>
      <c r="D118" s="315" t="str">
        <f t="shared" ca="1" si="16"/>
        <v/>
      </c>
      <c r="E118" s="315" t="str">
        <f t="shared" ca="1" si="17"/>
        <v/>
      </c>
      <c r="F118" s="315" t="str">
        <f t="shared" ca="1" si="18"/>
        <v/>
      </c>
      <c r="G118" s="29" t="str">
        <f ca="1">IF(O118&gt;0,別記第３号様式!$X$7,"")</f>
        <v/>
      </c>
      <c r="H118" s="316" t="str">
        <f t="shared" ca="1" si="19"/>
        <v/>
      </c>
      <c r="I118" s="317" t="str">
        <f t="shared" ca="1" si="20"/>
        <v/>
      </c>
      <c r="J118" s="325" t="str">
        <f t="shared" ca="1" si="21"/>
        <v/>
      </c>
      <c r="K118" s="316" t="str">
        <f t="shared" ca="1" si="22"/>
        <v/>
      </c>
      <c r="L118" s="316" t="str">
        <f t="shared" ca="1" si="23"/>
        <v/>
      </c>
      <c r="M118" s="316" t="str">
        <f t="shared" ca="1" si="24"/>
        <v/>
      </c>
      <c r="N118" s="318" t="str">
        <f t="shared" ca="1" si="25"/>
        <v/>
      </c>
      <c r="O118" s="316">
        <f t="shared" ca="1" si="26"/>
        <v>0</v>
      </c>
      <c r="P118" s="319"/>
    </row>
    <row r="119" spans="1:16" ht="22.5" customHeight="1">
      <c r="A119" s="314">
        <f>計算シート!B120</f>
        <v>0</v>
      </c>
      <c r="B119" s="315" t="str">
        <f t="shared" ca="1" si="14"/>
        <v/>
      </c>
      <c r="C119" s="315" t="str">
        <f t="shared" ca="1" si="15"/>
        <v/>
      </c>
      <c r="D119" s="315" t="str">
        <f t="shared" ca="1" si="16"/>
        <v/>
      </c>
      <c r="E119" s="315" t="str">
        <f t="shared" ca="1" si="17"/>
        <v/>
      </c>
      <c r="F119" s="315" t="str">
        <f t="shared" ca="1" si="18"/>
        <v/>
      </c>
      <c r="G119" s="29" t="str">
        <f ca="1">IF(O119&gt;0,別記第３号様式!$X$7,"")</f>
        <v/>
      </c>
      <c r="H119" s="316" t="str">
        <f t="shared" ca="1" si="19"/>
        <v/>
      </c>
      <c r="I119" s="317" t="str">
        <f t="shared" ca="1" si="20"/>
        <v/>
      </c>
      <c r="J119" s="325" t="str">
        <f t="shared" ca="1" si="21"/>
        <v/>
      </c>
      <c r="K119" s="316" t="str">
        <f t="shared" ca="1" si="22"/>
        <v/>
      </c>
      <c r="L119" s="316" t="str">
        <f t="shared" ca="1" si="23"/>
        <v/>
      </c>
      <c r="M119" s="316" t="str">
        <f t="shared" ca="1" si="24"/>
        <v/>
      </c>
      <c r="N119" s="318" t="str">
        <f t="shared" ca="1" si="25"/>
        <v/>
      </c>
      <c r="O119" s="316">
        <f t="shared" ca="1" si="26"/>
        <v>0</v>
      </c>
      <c r="P119" s="319"/>
    </row>
    <row r="120" spans="1:16" ht="22.5" customHeight="1">
      <c r="A120" s="314">
        <f>計算シート!B121</f>
        <v>0</v>
      </c>
      <c r="B120" s="315" t="str">
        <f t="shared" ca="1" si="14"/>
        <v/>
      </c>
      <c r="C120" s="315" t="str">
        <f t="shared" ca="1" si="15"/>
        <v/>
      </c>
      <c r="D120" s="315" t="str">
        <f t="shared" ca="1" si="16"/>
        <v/>
      </c>
      <c r="E120" s="315" t="str">
        <f t="shared" ca="1" si="17"/>
        <v/>
      </c>
      <c r="F120" s="315" t="str">
        <f t="shared" ca="1" si="18"/>
        <v/>
      </c>
      <c r="G120" s="29" t="str">
        <f ca="1">IF(O120&gt;0,別記第３号様式!$X$7,"")</f>
        <v/>
      </c>
      <c r="H120" s="316" t="str">
        <f t="shared" ca="1" si="19"/>
        <v/>
      </c>
      <c r="I120" s="317" t="str">
        <f t="shared" ca="1" si="20"/>
        <v/>
      </c>
      <c r="J120" s="325" t="str">
        <f t="shared" ca="1" si="21"/>
        <v/>
      </c>
      <c r="K120" s="316" t="str">
        <f t="shared" ca="1" si="22"/>
        <v/>
      </c>
      <c r="L120" s="316" t="str">
        <f t="shared" ca="1" si="23"/>
        <v/>
      </c>
      <c r="M120" s="316" t="str">
        <f t="shared" ca="1" si="24"/>
        <v/>
      </c>
      <c r="N120" s="318" t="str">
        <f t="shared" ca="1" si="25"/>
        <v/>
      </c>
      <c r="O120" s="316">
        <f t="shared" ca="1" si="26"/>
        <v>0</v>
      </c>
      <c r="P120" s="319"/>
    </row>
    <row r="121" spans="1:16" ht="22.5" customHeight="1">
      <c r="A121" s="314">
        <f>計算シート!B122</f>
        <v>0</v>
      </c>
      <c r="B121" s="315" t="str">
        <f t="shared" ca="1" si="14"/>
        <v/>
      </c>
      <c r="C121" s="315" t="str">
        <f t="shared" ca="1" si="15"/>
        <v/>
      </c>
      <c r="D121" s="315" t="str">
        <f t="shared" ca="1" si="16"/>
        <v/>
      </c>
      <c r="E121" s="315" t="str">
        <f t="shared" ca="1" si="17"/>
        <v/>
      </c>
      <c r="F121" s="315" t="str">
        <f t="shared" ca="1" si="18"/>
        <v/>
      </c>
      <c r="G121" s="29" t="str">
        <f ca="1">IF(O121&gt;0,別記第３号様式!$X$7,"")</f>
        <v/>
      </c>
      <c r="H121" s="316" t="str">
        <f t="shared" ca="1" si="19"/>
        <v/>
      </c>
      <c r="I121" s="317" t="str">
        <f t="shared" ca="1" si="20"/>
        <v/>
      </c>
      <c r="J121" s="325" t="str">
        <f t="shared" ca="1" si="21"/>
        <v/>
      </c>
      <c r="K121" s="316" t="str">
        <f t="shared" ca="1" si="22"/>
        <v/>
      </c>
      <c r="L121" s="316" t="str">
        <f t="shared" ca="1" si="23"/>
        <v/>
      </c>
      <c r="M121" s="316" t="str">
        <f t="shared" ca="1" si="24"/>
        <v/>
      </c>
      <c r="N121" s="318" t="str">
        <f t="shared" ca="1" si="25"/>
        <v/>
      </c>
      <c r="O121" s="316">
        <f t="shared" ca="1" si="26"/>
        <v>0</v>
      </c>
      <c r="P121" s="319"/>
    </row>
    <row r="122" spans="1:16" ht="22.5" customHeight="1">
      <c r="A122" s="314">
        <f>計算シート!B123</f>
        <v>0</v>
      </c>
      <c r="B122" s="315" t="str">
        <f t="shared" ca="1" si="14"/>
        <v/>
      </c>
      <c r="C122" s="315" t="str">
        <f t="shared" ca="1" si="15"/>
        <v/>
      </c>
      <c r="D122" s="315" t="str">
        <f t="shared" ca="1" si="16"/>
        <v/>
      </c>
      <c r="E122" s="315" t="str">
        <f t="shared" ca="1" si="17"/>
        <v/>
      </c>
      <c r="F122" s="315" t="str">
        <f t="shared" ca="1" si="18"/>
        <v/>
      </c>
      <c r="G122" s="29" t="str">
        <f ca="1">IF(O122&gt;0,別記第３号様式!$X$7,"")</f>
        <v/>
      </c>
      <c r="H122" s="316" t="str">
        <f t="shared" ca="1" si="19"/>
        <v/>
      </c>
      <c r="I122" s="317" t="str">
        <f t="shared" ca="1" si="20"/>
        <v/>
      </c>
      <c r="J122" s="325" t="str">
        <f t="shared" ca="1" si="21"/>
        <v/>
      </c>
      <c r="K122" s="316" t="str">
        <f t="shared" ca="1" si="22"/>
        <v/>
      </c>
      <c r="L122" s="316" t="str">
        <f t="shared" ca="1" si="23"/>
        <v/>
      </c>
      <c r="M122" s="316" t="str">
        <f t="shared" ca="1" si="24"/>
        <v/>
      </c>
      <c r="N122" s="318" t="str">
        <f t="shared" ca="1" si="25"/>
        <v/>
      </c>
      <c r="O122" s="316">
        <f t="shared" ca="1" si="26"/>
        <v>0</v>
      </c>
      <c r="P122" s="319"/>
    </row>
    <row r="123" spans="1:16" ht="22.5" customHeight="1">
      <c r="A123" s="314">
        <f>計算シート!B124</f>
        <v>0</v>
      </c>
      <c r="B123" s="315" t="str">
        <f t="shared" ca="1" si="14"/>
        <v/>
      </c>
      <c r="C123" s="315" t="str">
        <f t="shared" ca="1" si="15"/>
        <v/>
      </c>
      <c r="D123" s="315" t="str">
        <f t="shared" ca="1" si="16"/>
        <v/>
      </c>
      <c r="E123" s="315" t="str">
        <f t="shared" ca="1" si="17"/>
        <v/>
      </c>
      <c r="F123" s="315" t="str">
        <f t="shared" ca="1" si="18"/>
        <v/>
      </c>
      <c r="G123" s="29" t="str">
        <f ca="1">IF(O123&gt;0,別記第３号様式!$X$7,"")</f>
        <v/>
      </c>
      <c r="H123" s="316" t="str">
        <f t="shared" ca="1" si="19"/>
        <v/>
      </c>
      <c r="I123" s="317" t="str">
        <f t="shared" ca="1" si="20"/>
        <v/>
      </c>
      <c r="J123" s="325" t="str">
        <f t="shared" ca="1" si="21"/>
        <v/>
      </c>
      <c r="K123" s="316" t="str">
        <f t="shared" ca="1" si="22"/>
        <v/>
      </c>
      <c r="L123" s="316" t="str">
        <f t="shared" ca="1" si="23"/>
        <v/>
      </c>
      <c r="M123" s="316" t="str">
        <f t="shared" ca="1" si="24"/>
        <v/>
      </c>
      <c r="N123" s="318" t="str">
        <f t="shared" ca="1" si="25"/>
        <v/>
      </c>
      <c r="O123" s="316">
        <f t="shared" ca="1" si="26"/>
        <v>0</v>
      </c>
      <c r="P123" s="319"/>
    </row>
    <row r="124" spans="1:16" ht="22.5" customHeight="1">
      <c r="A124" s="314">
        <f>計算シート!B125</f>
        <v>0</v>
      </c>
      <c r="B124" s="315" t="str">
        <f t="shared" ca="1" si="14"/>
        <v/>
      </c>
      <c r="C124" s="315" t="str">
        <f t="shared" ca="1" si="15"/>
        <v/>
      </c>
      <c r="D124" s="315" t="str">
        <f t="shared" ca="1" si="16"/>
        <v/>
      </c>
      <c r="E124" s="315" t="str">
        <f t="shared" ca="1" si="17"/>
        <v/>
      </c>
      <c r="F124" s="315" t="str">
        <f t="shared" ca="1" si="18"/>
        <v/>
      </c>
      <c r="G124" s="29" t="str">
        <f ca="1">IF(O124&gt;0,別記第３号様式!$X$7,"")</f>
        <v/>
      </c>
      <c r="H124" s="316" t="str">
        <f t="shared" ca="1" si="19"/>
        <v/>
      </c>
      <c r="I124" s="317" t="str">
        <f t="shared" ca="1" si="20"/>
        <v/>
      </c>
      <c r="J124" s="325" t="str">
        <f t="shared" ca="1" si="21"/>
        <v/>
      </c>
      <c r="K124" s="316" t="str">
        <f t="shared" ca="1" si="22"/>
        <v/>
      </c>
      <c r="L124" s="316" t="str">
        <f t="shared" ca="1" si="23"/>
        <v/>
      </c>
      <c r="M124" s="316" t="str">
        <f t="shared" ca="1" si="24"/>
        <v/>
      </c>
      <c r="N124" s="318" t="str">
        <f t="shared" ca="1" si="25"/>
        <v/>
      </c>
      <c r="O124" s="316">
        <f t="shared" ca="1" si="26"/>
        <v>0</v>
      </c>
      <c r="P124" s="319"/>
    </row>
    <row r="125" spans="1:16" ht="22.5" customHeight="1">
      <c r="A125" s="314">
        <f>計算シート!B126</f>
        <v>0</v>
      </c>
      <c r="B125" s="315" t="str">
        <f t="shared" ca="1" si="14"/>
        <v/>
      </c>
      <c r="C125" s="315" t="str">
        <f t="shared" ca="1" si="15"/>
        <v/>
      </c>
      <c r="D125" s="315" t="str">
        <f t="shared" ca="1" si="16"/>
        <v/>
      </c>
      <c r="E125" s="315" t="str">
        <f t="shared" ca="1" si="17"/>
        <v/>
      </c>
      <c r="F125" s="315" t="str">
        <f t="shared" ca="1" si="18"/>
        <v/>
      </c>
      <c r="G125" s="29" t="str">
        <f ca="1">IF(O125&gt;0,別記第３号様式!$X$7,"")</f>
        <v/>
      </c>
      <c r="H125" s="316" t="str">
        <f t="shared" ca="1" si="19"/>
        <v/>
      </c>
      <c r="I125" s="317" t="str">
        <f t="shared" ca="1" si="20"/>
        <v/>
      </c>
      <c r="J125" s="325" t="str">
        <f t="shared" ca="1" si="21"/>
        <v/>
      </c>
      <c r="K125" s="316" t="str">
        <f t="shared" ca="1" si="22"/>
        <v/>
      </c>
      <c r="L125" s="316" t="str">
        <f t="shared" ca="1" si="23"/>
        <v/>
      </c>
      <c r="M125" s="316" t="str">
        <f t="shared" ca="1" si="24"/>
        <v/>
      </c>
      <c r="N125" s="318" t="str">
        <f t="shared" ca="1" si="25"/>
        <v/>
      </c>
      <c r="O125" s="316">
        <f t="shared" ca="1" si="26"/>
        <v>0</v>
      </c>
      <c r="P125" s="319"/>
    </row>
    <row r="126" spans="1:16" ht="22.5" customHeight="1">
      <c r="A126" s="314">
        <f>計算シート!B127</f>
        <v>0</v>
      </c>
      <c r="B126" s="315" t="str">
        <f t="shared" ca="1" si="14"/>
        <v/>
      </c>
      <c r="C126" s="315" t="str">
        <f t="shared" ca="1" si="15"/>
        <v/>
      </c>
      <c r="D126" s="315" t="str">
        <f t="shared" ca="1" si="16"/>
        <v/>
      </c>
      <c r="E126" s="315" t="str">
        <f t="shared" ca="1" si="17"/>
        <v/>
      </c>
      <c r="F126" s="315" t="str">
        <f t="shared" ca="1" si="18"/>
        <v/>
      </c>
      <c r="G126" s="29" t="str">
        <f ca="1">IF(O126&gt;0,別記第３号様式!$X$7,"")</f>
        <v/>
      </c>
      <c r="H126" s="316" t="str">
        <f t="shared" ca="1" si="19"/>
        <v/>
      </c>
      <c r="I126" s="317" t="str">
        <f t="shared" ca="1" si="20"/>
        <v/>
      </c>
      <c r="J126" s="325" t="str">
        <f t="shared" ca="1" si="21"/>
        <v/>
      </c>
      <c r="K126" s="316" t="str">
        <f t="shared" ca="1" si="22"/>
        <v/>
      </c>
      <c r="L126" s="316" t="str">
        <f t="shared" ca="1" si="23"/>
        <v/>
      </c>
      <c r="M126" s="316" t="str">
        <f t="shared" ca="1" si="24"/>
        <v/>
      </c>
      <c r="N126" s="318" t="str">
        <f t="shared" ca="1" si="25"/>
        <v/>
      </c>
      <c r="O126" s="316">
        <f t="shared" ca="1" si="26"/>
        <v>0</v>
      </c>
      <c r="P126" s="319"/>
    </row>
    <row r="127" spans="1:16" ht="22.5" customHeight="1">
      <c r="A127" s="314">
        <f>計算シート!B128</f>
        <v>0</v>
      </c>
      <c r="B127" s="315" t="str">
        <f t="shared" ca="1" si="14"/>
        <v/>
      </c>
      <c r="C127" s="315" t="str">
        <f t="shared" ca="1" si="15"/>
        <v/>
      </c>
      <c r="D127" s="315" t="str">
        <f t="shared" ca="1" si="16"/>
        <v/>
      </c>
      <c r="E127" s="315" t="str">
        <f t="shared" ca="1" si="17"/>
        <v/>
      </c>
      <c r="F127" s="315" t="str">
        <f t="shared" ca="1" si="18"/>
        <v/>
      </c>
      <c r="G127" s="29" t="str">
        <f ca="1">IF(O127&gt;0,別記第３号様式!$X$7,"")</f>
        <v/>
      </c>
      <c r="H127" s="316" t="str">
        <f t="shared" ca="1" si="19"/>
        <v/>
      </c>
      <c r="I127" s="317" t="str">
        <f t="shared" ca="1" si="20"/>
        <v/>
      </c>
      <c r="J127" s="325" t="str">
        <f t="shared" ca="1" si="21"/>
        <v/>
      </c>
      <c r="K127" s="316" t="str">
        <f t="shared" ca="1" si="22"/>
        <v/>
      </c>
      <c r="L127" s="316" t="str">
        <f t="shared" ca="1" si="23"/>
        <v/>
      </c>
      <c r="M127" s="316" t="str">
        <f t="shared" ca="1" si="24"/>
        <v/>
      </c>
      <c r="N127" s="318" t="str">
        <f t="shared" ca="1" si="25"/>
        <v/>
      </c>
      <c r="O127" s="316">
        <f t="shared" ca="1" si="26"/>
        <v>0</v>
      </c>
      <c r="P127" s="319"/>
    </row>
    <row r="128" spans="1:16" ht="22.5" customHeight="1">
      <c r="A128" s="314">
        <f>計算シート!B129</f>
        <v>0</v>
      </c>
      <c r="B128" s="315" t="str">
        <f t="shared" ca="1" si="14"/>
        <v/>
      </c>
      <c r="C128" s="315" t="str">
        <f t="shared" ca="1" si="15"/>
        <v/>
      </c>
      <c r="D128" s="315" t="str">
        <f t="shared" ca="1" si="16"/>
        <v/>
      </c>
      <c r="E128" s="315" t="str">
        <f t="shared" ca="1" si="17"/>
        <v/>
      </c>
      <c r="F128" s="315" t="str">
        <f t="shared" ca="1" si="18"/>
        <v/>
      </c>
      <c r="G128" s="29" t="str">
        <f ca="1">IF(O128&gt;0,別記第３号様式!$X$7,"")</f>
        <v/>
      </c>
      <c r="H128" s="316" t="str">
        <f t="shared" ca="1" si="19"/>
        <v/>
      </c>
      <c r="I128" s="317" t="str">
        <f t="shared" ca="1" si="20"/>
        <v/>
      </c>
      <c r="J128" s="325" t="str">
        <f t="shared" ca="1" si="21"/>
        <v/>
      </c>
      <c r="K128" s="316" t="str">
        <f t="shared" ca="1" si="22"/>
        <v/>
      </c>
      <c r="L128" s="316" t="str">
        <f t="shared" ca="1" si="23"/>
        <v/>
      </c>
      <c r="M128" s="316" t="str">
        <f t="shared" ca="1" si="24"/>
        <v/>
      </c>
      <c r="N128" s="318" t="str">
        <f t="shared" ca="1" si="25"/>
        <v/>
      </c>
      <c r="O128" s="316">
        <f t="shared" ca="1" si="26"/>
        <v>0</v>
      </c>
      <c r="P128" s="319"/>
    </row>
    <row r="129" spans="1:16" ht="22.5" customHeight="1">
      <c r="A129" s="314">
        <f>計算シート!B130</f>
        <v>0</v>
      </c>
      <c r="B129" s="315" t="str">
        <f t="shared" ca="1" si="14"/>
        <v/>
      </c>
      <c r="C129" s="315" t="str">
        <f t="shared" ca="1" si="15"/>
        <v/>
      </c>
      <c r="D129" s="315" t="str">
        <f t="shared" ca="1" si="16"/>
        <v/>
      </c>
      <c r="E129" s="315" t="str">
        <f t="shared" ca="1" si="17"/>
        <v/>
      </c>
      <c r="F129" s="315" t="str">
        <f t="shared" ca="1" si="18"/>
        <v/>
      </c>
      <c r="G129" s="29" t="str">
        <f ca="1">IF(O129&gt;0,別記第３号様式!$X$7,"")</f>
        <v/>
      </c>
      <c r="H129" s="316" t="str">
        <f t="shared" ca="1" si="19"/>
        <v/>
      </c>
      <c r="I129" s="317" t="str">
        <f t="shared" ca="1" si="20"/>
        <v/>
      </c>
      <c r="J129" s="325" t="str">
        <f t="shared" ca="1" si="21"/>
        <v/>
      </c>
      <c r="K129" s="316" t="str">
        <f t="shared" ca="1" si="22"/>
        <v/>
      </c>
      <c r="L129" s="316" t="str">
        <f t="shared" ca="1" si="23"/>
        <v/>
      </c>
      <c r="M129" s="316" t="str">
        <f t="shared" ca="1" si="24"/>
        <v/>
      </c>
      <c r="N129" s="318" t="str">
        <f t="shared" ca="1" si="25"/>
        <v/>
      </c>
      <c r="O129" s="316">
        <f t="shared" ca="1" si="26"/>
        <v>0</v>
      </c>
      <c r="P129" s="319"/>
    </row>
    <row r="130" spans="1:16" ht="22.5" customHeight="1">
      <c r="A130" s="314">
        <f>計算シート!B131</f>
        <v>0</v>
      </c>
      <c r="B130" s="315" t="str">
        <f t="shared" ca="1" si="14"/>
        <v/>
      </c>
      <c r="C130" s="315" t="str">
        <f t="shared" ca="1" si="15"/>
        <v/>
      </c>
      <c r="D130" s="315" t="str">
        <f t="shared" ca="1" si="16"/>
        <v/>
      </c>
      <c r="E130" s="315" t="str">
        <f t="shared" ca="1" si="17"/>
        <v/>
      </c>
      <c r="F130" s="315" t="str">
        <f t="shared" ca="1" si="18"/>
        <v/>
      </c>
      <c r="G130" s="29" t="str">
        <f ca="1">IF(O130&gt;0,別記第３号様式!$X$7,"")</f>
        <v/>
      </c>
      <c r="H130" s="316" t="str">
        <f t="shared" ca="1" si="19"/>
        <v/>
      </c>
      <c r="I130" s="317" t="str">
        <f t="shared" ca="1" si="20"/>
        <v/>
      </c>
      <c r="J130" s="325" t="str">
        <f t="shared" ca="1" si="21"/>
        <v/>
      </c>
      <c r="K130" s="316" t="str">
        <f t="shared" ca="1" si="22"/>
        <v/>
      </c>
      <c r="L130" s="316" t="str">
        <f t="shared" ca="1" si="23"/>
        <v/>
      </c>
      <c r="M130" s="316" t="str">
        <f t="shared" ca="1" si="24"/>
        <v/>
      </c>
      <c r="N130" s="318" t="str">
        <f t="shared" ca="1" si="25"/>
        <v/>
      </c>
      <c r="O130" s="316">
        <f t="shared" ca="1" si="26"/>
        <v>0</v>
      </c>
      <c r="P130" s="319"/>
    </row>
    <row r="131" spans="1:16" ht="22.5" customHeight="1">
      <c r="A131" s="314">
        <f>計算シート!B132</f>
        <v>0</v>
      </c>
      <c r="B131" s="315" t="str">
        <f t="shared" ca="1" si="14"/>
        <v/>
      </c>
      <c r="C131" s="315" t="str">
        <f t="shared" ca="1" si="15"/>
        <v/>
      </c>
      <c r="D131" s="315" t="str">
        <f t="shared" ca="1" si="16"/>
        <v/>
      </c>
      <c r="E131" s="315" t="str">
        <f t="shared" ca="1" si="17"/>
        <v/>
      </c>
      <c r="F131" s="315" t="str">
        <f t="shared" ca="1" si="18"/>
        <v/>
      </c>
      <c r="G131" s="29" t="str">
        <f ca="1">IF(O131&gt;0,別記第３号様式!$X$7,"")</f>
        <v/>
      </c>
      <c r="H131" s="316" t="str">
        <f t="shared" ca="1" si="19"/>
        <v/>
      </c>
      <c r="I131" s="317" t="str">
        <f t="shared" ca="1" si="20"/>
        <v/>
      </c>
      <c r="J131" s="325" t="str">
        <f t="shared" ca="1" si="21"/>
        <v/>
      </c>
      <c r="K131" s="316" t="str">
        <f t="shared" ca="1" si="22"/>
        <v/>
      </c>
      <c r="L131" s="316" t="str">
        <f t="shared" ca="1" si="23"/>
        <v/>
      </c>
      <c r="M131" s="316" t="str">
        <f t="shared" ca="1" si="24"/>
        <v/>
      </c>
      <c r="N131" s="318" t="str">
        <f t="shared" ca="1" si="25"/>
        <v/>
      </c>
      <c r="O131" s="316">
        <f t="shared" ca="1" si="26"/>
        <v>0</v>
      </c>
      <c r="P131" s="319"/>
    </row>
    <row r="132" spans="1:16" ht="22.5" customHeight="1">
      <c r="A132" s="314">
        <f>計算シート!B133</f>
        <v>0</v>
      </c>
      <c r="B132" s="315" t="str">
        <f t="shared" ca="1" si="14"/>
        <v/>
      </c>
      <c r="C132" s="315" t="str">
        <f t="shared" ca="1" si="15"/>
        <v/>
      </c>
      <c r="D132" s="315" t="str">
        <f t="shared" ca="1" si="16"/>
        <v/>
      </c>
      <c r="E132" s="315" t="str">
        <f t="shared" ca="1" si="17"/>
        <v/>
      </c>
      <c r="F132" s="315" t="str">
        <f t="shared" ca="1" si="18"/>
        <v/>
      </c>
      <c r="G132" s="29" t="str">
        <f ca="1">IF(O132&gt;0,別記第３号様式!$X$7,"")</f>
        <v/>
      </c>
      <c r="H132" s="316" t="str">
        <f t="shared" ca="1" si="19"/>
        <v/>
      </c>
      <c r="I132" s="317" t="str">
        <f t="shared" ca="1" si="20"/>
        <v/>
      </c>
      <c r="J132" s="325" t="str">
        <f t="shared" ca="1" si="21"/>
        <v/>
      </c>
      <c r="K132" s="316" t="str">
        <f t="shared" ca="1" si="22"/>
        <v/>
      </c>
      <c r="L132" s="316" t="str">
        <f t="shared" ca="1" si="23"/>
        <v/>
      </c>
      <c r="M132" s="316" t="str">
        <f t="shared" ca="1" si="24"/>
        <v/>
      </c>
      <c r="N132" s="318" t="str">
        <f t="shared" ca="1" si="25"/>
        <v/>
      </c>
      <c r="O132" s="316">
        <f t="shared" ca="1" si="26"/>
        <v>0</v>
      </c>
      <c r="P132" s="319"/>
    </row>
    <row r="133" spans="1:16" ht="22.5" customHeight="1">
      <c r="A133" s="314">
        <f>計算シート!B134</f>
        <v>0</v>
      </c>
      <c r="B133" s="315" t="str">
        <f t="shared" ca="1" si="14"/>
        <v/>
      </c>
      <c r="C133" s="315" t="str">
        <f t="shared" ca="1" si="15"/>
        <v/>
      </c>
      <c r="D133" s="315" t="str">
        <f t="shared" ca="1" si="16"/>
        <v/>
      </c>
      <c r="E133" s="315" t="str">
        <f t="shared" ca="1" si="17"/>
        <v/>
      </c>
      <c r="F133" s="315" t="str">
        <f t="shared" ca="1" si="18"/>
        <v/>
      </c>
      <c r="G133" s="29" t="str">
        <f ca="1">IF(O133&gt;0,別記第３号様式!$X$7,"")</f>
        <v/>
      </c>
      <c r="H133" s="316" t="str">
        <f t="shared" ca="1" si="19"/>
        <v/>
      </c>
      <c r="I133" s="317" t="str">
        <f t="shared" ca="1" si="20"/>
        <v/>
      </c>
      <c r="J133" s="325" t="str">
        <f t="shared" ca="1" si="21"/>
        <v/>
      </c>
      <c r="K133" s="316" t="str">
        <f t="shared" ca="1" si="22"/>
        <v/>
      </c>
      <c r="L133" s="316" t="str">
        <f t="shared" ca="1" si="23"/>
        <v/>
      </c>
      <c r="M133" s="316" t="str">
        <f t="shared" ca="1" si="24"/>
        <v/>
      </c>
      <c r="N133" s="318" t="str">
        <f t="shared" ca="1" si="25"/>
        <v/>
      </c>
      <c r="O133" s="316">
        <f t="shared" ca="1" si="26"/>
        <v>0</v>
      </c>
      <c r="P133" s="319"/>
    </row>
    <row r="134" spans="1:16" ht="22.5" customHeight="1">
      <c r="A134" s="314">
        <f>計算シート!B135</f>
        <v>0</v>
      </c>
      <c r="B134" s="315" t="str">
        <f t="shared" ref="B134:B203" ca="1" si="27">IFERROR(INDIRECT($A134&amp;"！$t$7"),"")</f>
        <v/>
      </c>
      <c r="C134" s="315" t="str">
        <f t="shared" ref="C134:C203" ca="1" si="28">IFERROR(INDIRECT($A134&amp;"！$h$7"),"")</f>
        <v/>
      </c>
      <c r="D134" s="315" t="str">
        <f t="shared" ref="D134:D203" ca="1" si="29">IFERROR(INDIRECT($A134&amp;"！$l$10"),"")</f>
        <v/>
      </c>
      <c r="E134" s="315" t="str">
        <f t="shared" ref="E134:E203" ca="1" si="30">IFERROR(INDIRECT($A134&amp;"！$w$9"),"")</f>
        <v/>
      </c>
      <c r="F134" s="315" t="str">
        <f t="shared" ref="F134:F203" ca="1" si="31">IFERROR(INDIRECT($A134&amp;"！$ｄ$9")&amp;INDIRECT($A134&amp;"！$ｈ$9"),"")</f>
        <v/>
      </c>
      <c r="G134" s="29" t="str">
        <f ca="1">IF(O134&gt;0,別記第３号様式!$X$7,"")</f>
        <v/>
      </c>
      <c r="H134" s="316" t="str">
        <f t="shared" ref="H134:H203" ca="1" si="32">IFERROR(INDIRECT($A134&amp;"！$ai$21"),"")</f>
        <v/>
      </c>
      <c r="I134" s="317" t="str">
        <f t="shared" ref="I134:I203" ca="1" si="33">IFERROR(INDIRECT($A134&amp;"！$ae$22"),"")</f>
        <v/>
      </c>
      <c r="J134" s="325" t="str">
        <f t="shared" ref="J134:J197" ca="1" si="34">IFERROR(INDIRECT($A134&amp;"！$ao$22"),"")</f>
        <v/>
      </c>
      <c r="K134" s="316" t="str">
        <f t="shared" ref="K134:K203" ca="1" si="35">IFERROR(INDIRECT($A134&amp;"！$ai$24"),"")</f>
        <v/>
      </c>
      <c r="L134" s="316" t="str">
        <f t="shared" ref="L134:L203" ca="1" si="36">IFERROR(INDIRECT($A134&amp;"！$ai$40"),"")</f>
        <v/>
      </c>
      <c r="M134" s="316" t="str">
        <f t="shared" ref="M134:M203" ca="1" si="37">IFERROR(INDIRECT($A134&amp;"！$ai$52"),"")</f>
        <v/>
      </c>
      <c r="N134" s="318" t="str">
        <f t="shared" ref="N134:N203" ca="1" si="38">IFERROR(INDIRECT($A134&amp;"！$ai$57"),"")</f>
        <v/>
      </c>
      <c r="O134" s="316">
        <f t="shared" ca="1" si="26"/>
        <v>0</v>
      </c>
      <c r="P134" s="319"/>
    </row>
    <row r="135" spans="1:16" ht="22.5" customHeight="1">
      <c r="A135" s="314">
        <f>計算シート!B136</f>
        <v>0</v>
      </c>
      <c r="B135" s="315" t="str">
        <f t="shared" ca="1" si="27"/>
        <v/>
      </c>
      <c r="C135" s="315" t="str">
        <f t="shared" ca="1" si="28"/>
        <v/>
      </c>
      <c r="D135" s="315" t="str">
        <f t="shared" ca="1" si="29"/>
        <v/>
      </c>
      <c r="E135" s="315" t="str">
        <f t="shared" ca="1" si="30"/>
        <v/>
      </c>
      <c r="F135" s="315" t="str">
        <f t="shared" ca="1" si="31"/>
        <v/>
      </c>
      <c r="G135" s="29" t="str">
        <f ca="1">IF(O135&gt;0,別記第３号様式!$X$7,"")</f>
        <v/>
      </c>
      <c r="H135" s="316" t="str">
        <f t="shared" ca="1" si="32"/>
        <v/>
      </c>
      <c r="I135" s="317" t="str">
        <f t="shared" ca="1" si="33"/>
        <v/>
      </c>
      <c r="J135" s="325" t="str">
        <f t="shared" ca="1" si="34"/>
        <v/>
      </c>
      <c r="K135" s="316" t="str">
        <f t="shared" ca="1" si="35"/>
        <v/>
      </c>
      <c r="L135" s="316" t="str">
        <f t="shared" ca="1" si="36"/>
        <v/>
      </c>
      <c r="M135" s="316" t="str">
        <f t="shared" ca="1" si="37"/>
        <v/>
      </c>
      <c r="N135" s="318" t="str">
        <f t="shared" ca="1" si="38"/>
        <v/>
      </c>
      <c r="O135" s="316">
        <f t="shared" ca="1" si="26"/>
        <v>0</v>
      </c>
      <c r="P135" s="319"/>
    </row>
    <row r="136" spans="1:16" ht="22.5" customHeight="1">
      <c r="A136" s="314">
        <f>計算シート!B137</f>
        <v>0</v>
      </c>
      <c r="B136" s="315" t="str">
        <f t="shared" ca="1" si="27"/>
        <v/>
      </c>
      <c r="C136" s="315" t="str">
        <f t="shared" ca="1" si="28"/>
        <v/>
      </c>
      <c r="D136" s="315" t="str">
        <f t="shared" ca="1" si="29"/>
        <v/>
      </c>
      <c r="E136" s="315" t="str">
        <f t="shared" ca="1" si="30"/>
        <v/>
      </c>
      <c r="F136" s="315" t="str">
        <f t="shared" ca="1" si="31"/>
        <v/>
      </c>
      <c r="G136" s="29" t="str">
        <f ca="1">IF(O136&gt;0,別記第３号様式!$X$7,"")</f>
        <v/>
      </c>
      <c r="H136" s="316" t="str">
        <f t="shared" ca="1" si="32"/>
        <v/>
      </c>
      <c r="I136" s="317" t="str">
        <f t="shared" ca="1" si="33"/>
        <v/>
      </c>
      <c r="J136" s="325" t="str">
        <f t="shared" ca="1" si="34"/>
        <v/>
      </c>
      <c r="K136" s="316" t="str">
        <f t="shared" ca="1" si="35"/>
        <v/>
      </c>
      <c r="L136" s="316" t="str">
        <f t="shared" ca="1" si="36"/>
        <v/>
      </c>
      <c r="M136" s="316" t="str">
        <f t="shared" ca="1" si="37"/>
        <v/>
      </c>
      <c r="N136" s="318" t="str">
        <f t="shared" ca="1" si="38"/>
        <v/>
      </c>
      <c r="O136" s="316">
        <f t="shared" ca="1" si="26"/>
        <v>0</v>
      </c>
      <c r="P136" s="319"/>
    </row>
    <row r="137" spans="1:16" ht="22.5" customHeight="1">
      <c r="A137" s="314">
        <f>計算シート!B138</f>
        <v>0</v>
      </c>
      <c r="B137" s="315" t="str">
        <f t="shared" ca="1" si="27"/>
        <v/>
      </c>
      <c r="C137" s="315" t="str">
        <f t="shared" ca="1" si="28"/>
        <v/>
      </c>
      <c r="D137" s="315" t="str">
        <f t="shared" ca="1" si="29"/>
        <v/>
      </c>
      <c r="E137" s="315" t="str">
        <f t="shared" ca="1" si="30"/>
        <v/>
      </c>
      <c r="F137" s="315" t="str">
        <f t="shared" ca="1" si="31"/>
        <v/>
      </c>
      <c r="G137" s="29" t="str">
        <f ca="1">IF(O137&gt;0,別記第３号様式!$X$7,"")</f>
        <v/>
      </c>
      <c r="H137" s="316" t="str">
        <f t="shared" ca="1" si="32"/>
        <v/>
      </c>
      <c r="I137" s="317" t="str">
        <f t="shared" ca="1" si="33"/>
        <v/>
      </c>
      <c r="J137" s="325" t="str">
        <f t="shared" ca="1" si="34"/>
        <v/>
      </c>
      <c r="K137" s="316" t="str">
        <f t="shared" ca="1" si="35"/>
        <v/>
      </c>
      <c r="L137" s="316" t="str">
        <f t="shared" ca="1" si="36"/>
        <v/>
      </c>
      <c r="M137" s="316" t="str">
        <f t="shared" ca="1" si="37"/>
        <v/>
      </c>
      <c r="N137" s="318" t="str">
        <f t="shared" ca="1" si="38"/>
        <v/>
      </c>
      <c r="O137" s="316">
        <f t="shared" ca="1" si="26"/>
        <v>0</v>
      </c>
      <c r="P137" s="319"/>
    </row>
    <row r="138" spans="1:16" ht="22.5" customHeight="1">
      <c r="A138" s="314">
        <f>計算シート!B139</f>
        <v>0</v>
      </c>
      <c r="B138" s="315" t="str">
        <f t="shared" ca="1" si="27"/>
        <v/>
      </c>
      <c r="C138" s="315" t="str">
        <f t="shared" ca="1" si="28"/>
        <v/>
      </c>
      <c r="D138" s="315" t="str">
        <f t="shared" ca="1" si="29"/>
        <v/>
      </c>
      <c r="E138" s="315" t="str">
        <f t="shared" ca="1" si="30"/>
        <v/>
      </c>
      <c r="F138" s="315" t="str">
        <f t="shared" ca="1" si="31"/>
        <v/>
      </c>
      <c r="G138" s="29" t="str">
        <f ca="1">IF(O138&gt;0,別記第３号様式!$X$7,"")</f>
        <v/>
      </c>
      <c r="H138" s="316" t="str">
        <f t="shared" ca="1" si="32"/>
        <v/>
      </c>
      <c r="I138" s="317" t="str">
        <f t="shared" ca="1" si="33"/>
        <v/>
      </c>
      <c r="J138" s="325" t="str">
        <f t="shared" ca="1" si="34"/>
        <v/>
      </c>
      <c r="K138" s="316" t="str">
        <f t="shared" ca="1" si="35"/>
        <v/>
      </c>
      <c r="L138" s="316" t="str">
        <f t="shared" ca="1" si="36"/>
        <v/>
      </c>
      <c r="M138" s="316" t="str">
        <f t="shared" ca="1" si="37"/>
        <v/>
      </c>
      <c r="N138" s="318" t="str">
        <f t="shared" ca="1" si="38"/>
        <v/>
      </c>
      <c r="O138" s="316">
        <f t="shared" ca="1" si="26"/>
        <v>0</v>
      </c>
      <c r="P138" s="319"/>
    </row>
    <row r="139" spans="1:16" ht="22.5" customHeight="1">
      <c r="A139" s="314">
        <f>計算シート!B140</f>
        <v>0</v>
      </c>
      <c r="B139" s="315" t="str">
        <f t="shared" ca="1" si="27"/>
        <v/>
      </c>
      <c r="C139" s="315" t="str">
        <f t="shared" ca="1" si="28"/>
        <v/>
      </c>
      <c r="D139" s="315" t="str">
        <f t="shared" ca="1" si="29"/>
        <v/>
      </c>
      <c r="E139" s="315" t="str">
        <f t="shared" ca="1" si="30"/>
        <v/>
      </c>
      <c r="F139" s="315" t="str">
        <f t="shared" ca="1" si="31"/>
        <v/>
      </c>
      <c r="G139" s="29" t="str">
        <f ca="1">IF(O139&gt;0,別記第３号様式!$X$7,"")</f>
        <v/>
      </c>
      <c r="H139" s="316" t="str">
        <f t="shared" ca="1" si="32"/>
        <v/>
      </c>
      <c r="I139" s="317" t="str">
        <f t="shared" ca="1" si="33"/>
        <v/>
      </c>
      <c r="J139" s="325" t="str">
        <f t="shared" ca="1" si="34"/>
        <v/>
      </c>
      <c r="K139" s="316" t="str">
        <f t="shared" ca="1" si="35"/>
        <v/>
      </c>
      <c r="L139" s="316" t="str">
        <f t="shared" ca="1" si="36"/>
        <v/>
      </c>
      <c r="M139" s="316" t="str">
        <f t="shared" ca="1" si="37"/>
        <v/>
      </c>
      <c r="N139" s="318" t="str">
        <f t="shared" ca="1" si="38"/>
        <v/>
      </c>
      <c r="O139" s="316">
        <f t="shared" ca="1" si="26"/>
        <v>0</v>
      </c>
      <c r="P139" s="319"/>
    </row>
    <row r="140" spans="1:16" ht="22.5" customHeight="1">
      <c r="A140" s="314">
        <f>計算シート!B141</f>
        <v>0</v>
      </c>
      <c r="B140" s="315" t="str">
        <f t="shared" ca="1" si="27"/>
        <v/>
      </c>
      <c r="C140" s="315" t="str">
        <f t="shared" ca="1" si="28"/>
        <v/>
      </c>
      <c r="D140" s="315" t="str">
        <f t="shared" ca="1" si="29"/>
        <v/>
      </c>
      <c r="E140" s="315" t="str">
        <f t="shared" ca="1" si="30"/>
        <v/>
      </c>
      <c r="F140" s="315" t="str">
        <f t="shared" ca="1" si="31"/>
        <v/>
      </c>
      <c r="G140" s="29" t="str">
        <f ca="1">IF(O140&gt;0,別記第３号様式!$X$7,"")</f>
        <v/>
      </c>
      <c r="H140" s="316" t="str">
        <f t="shared" ca="1" si="32"/>
        <v/>
      </c>
      <c r="I140" s="317" t="str">
        <f t="shared" ca="1" si="33"/>
        <v/>
      </c>
      <c r="J140" s="325" t="str">
        <f t="shared" ca="1" si="34"/>
        <v/>
      </c>
      <c r="K140" s="316" t="str">
        <f t="shared" ca="1" si="35"/>
        <v/>
      </c>
      <c r="L140" s="316" t="str">
        <f t="shared" ca="1" si="36"/>
        <v/>
      </c>
      <c r="M140" s="316" t="str">
        <f t="shared" ca="1" si="37"/>
        <v/>
      </c>
      <c r="N140" s="318" t="str">
        <f t="shared" ca="1" si="38"/>
        <v/>
      </c>
      <c r="O140" s="316">
        <f t="shared" ca="1" si="26"/>
        <v>0</v>
      </c>
      <c r="P140" s="319"/>
    </row>
    <row r="141" spans="1:16" ht="22.5" customHeight="1">
      <c r="A141" s="314">
        <f>計算シート!B142</f>
        <v>0</v>
      </c>
      <c r="B141" s="315" t="str">
        <f t="shared" ca="1" si="27"/>
        <v/>
      </c>
      <c r="C141" s="315" t="str">
        <f t="shared" ca="1" si="28"/>
        <v/>
      </c>
      <c r="D141" s="315" t="str">
        <f t="shared" ca="1" si="29"/>
        <v/>
      </c>
      <c r="E141" s="315" t="str">
        <f t="shared" ca="1" si="30"/>
        <v/>
      </c>
      <c r="F141" s="315" t="str">
        <f t="shared" ca="1" si="31"/>
        <v/>
      </c>
      <c r="G141" s="29" t="str">
        <f ca="1">IF(O141&gt;0,別記第３号様式!$X$7,"")</f>
        <v/>
      </c>
      <c r="H141" s="316" t="str">
        <f t="shared" ca="1" si="32"/>
        <v/>
      </c>
      <c r="I141" s="317" t="str">
        <f t="shared" ca="1" si="33"/>
        <v/>
      </c>
      <c r="J141" s="325" t="str">
        <f t="shared" ca="1" si="34"/>
        <v/>
      </c>
      <c r="K141" s="316" t="str">
        <f t="shared" ca="1" si="35"/>
        <v/>
      </c>
      <c r="L141" s="316" t="str">
        <f t="shared" ca="1" si="36"/>
        <v/>
      </c>
      <c r="M141" s="316" t="str">
        <f t="shared" ca="1" si="37"/>
        <v/>
      </c>
      <c r="N141" s="318" t="str">
        <f t="shared" ca="1" si="38"/>
        <v/>
      </c>
      <c r="O141" s="316">
        <f t="shared" ca="1" si="26"/>
        <v>0</v>
      </c>
      <c r="P141" s="319"/>
    </row>
    <row r="142" spans="1:16" ht="22.5" customHeight="1">
      <c r="A142" s="314">
        <f>計算シート!B143</f>
        <v>0</v>
      </c>
      <c r="B142" s="315" t="str">
        <f t="shared" ca="1" si="27"/>
        <v/>
      </c>
      <c r="C142" s="315" t="str">
        <f t="shared" ca="1" si="28"/>
        <v/>
      </c>
      <c r="D142" s="315" t="str">
        <f t="shared" ca="1" si="29"/>
        <v/>
      </c>
      <c r="E142" s="315" t="str">
        <f t="shared" ca="1" si="30"/>
        <v/>
      </c>
      <c r="F142" s="315" t="str">
        <f t="shared" ca="1" si="31"/>
        <v/>
      </c>
      <c r="G142" s="29" t="str">
        <f ca="1">IF(O142&gt;0,別記第３号様式!$X$7,"")</f>
        <v/>
      </c>
      <c r="H142" s="316" t="str">
        <f t="shared" ca="1" si="32"/>
        <v/>
      </c>
      <c r="I142" s="317" t="str">
        <f t="shared" ca="1" si="33"/>
        <v/>
      </c>
      <c r="J142" s="325" t="str">
        <f t="shared" ca="1" si="34"/>
        <v/>
      </c>
      <c r="K142" s="316" t="str">
        <f t="shared" ca="1" si="35"/>
        <v/>
      </c>
      <c r="L142" s="316" t="str">
        <f t="shared" ca="1" si="36"/>
        <v/>
      </c>
      <c r="M142" s="316" t="str">
        <f t="shared" ca="1" si="37"/>
        <v/>
      </c>
      <c r="N142" s="318" t="str">
        <f t="shared" ca="1" si="38"/>
        <v/>
      </c>
      <c r="O142" s="316">
        <f t="shared" ca="1" si="26"/>
        <v>0</v>
      </c>
      <c r="P142" s="319"/>
    </row>
    <row r="143" spans="1:16" ht="22.5" customHeight="1">
      <c r="A143" s="314">
        <f>計算シート!B144</f>
        <v>0</v>
      </c>
      <c r="B143" s="315" t="str">
        <f t="shared" ca="1" si="27"/>
        <v/>
      </c>
      <c r="C143" s="315" t="str">
        <f t="shared" ca="1" si="28"/>
        <v/>
      </c>
      <c r="D143" s="315" t="str">
        <f t="shared" ca="1" si="29"/>
        <v/>
      </c>
      <c r="E143" s="315" t="str">
        <f t="shared" ca="1" si="30"/>
        <v/>
      </c>
      <c r="F143" s="315" t="str">
        <f t="shared" ca="1" si="31"/>
        <v/>
      </c>
      <c r="G143" s="29" t="str">
        <f ca="1">IF(O143&gt;0,別記第３号様式!$X$7,"")</f>
        <v/>
      </c>
      <c r="H143" s="316" t="str">
        <f t="shared" ca="1" si="32"/>
        <v/>
      </c>
      <c r="I143" s="317" t="str">
        <f t="shared" ca="1" si="33"/>
        <v/>
      </c>
      <c r="J143" s="325" t="str">
        <f t="shared" ca="1" si="34"/>
        <v/>
      </c>
      <c r="K143" s="316" t="str">
        <f t="shared" ca="1" si="35"/>
        <v/>
      </c>
      <c r="L143" s="316" t="str">
        <f t="shared" ca="1" si="36"/>
        <v/>
      </c>
      <c r="M143" s="316" t="str">
        <f t="shared" ca="1" si="37"/>
        <v/>
      </c>
      <c r="N143" s="318" t="str">
        <f t="shared" ca="1" si="38"/>
        <v/>
      </c>
      <c r="O143" s="316">
        <f t="shared" ca="1" si="26"/>
        <v>0</v>
      </c>
      <c r="P143" s="319"/>
    </row>
    <row r="144" spans="1:16" ht="22.5" customHeight="1">
      <c r="A144" s="314">
        <f>計算シート!B145</f>
        <v>0</v>
      </c>
      <c r="B144" s="315" t="str">
        <f t="shared" ca="1" si="27"/>
        <v/>
      </c>
      <c r="C144" s="315" t="str">
        <f t="shared" ca="1" si="28"/>
        <v/>
      </c>
      <c r="D144" s="315" t="str">
        <f t="shared" ca="1" si="29"/>
        <v/>
      </c>
      <c r="E144" s="315" t="str">
        <f t="shared" ca="1" si="30"/>
        <v/>
      </c>
      <c r="F144" s="315" t="str">
        <f t="shared" ca="1" si="31"/>
        <v/>
      </c>
      <c r="G144" s="29" t="str">
        <f ca="1">IF(O144&gt;0,別記第３号様式!$X$7,"")</f>
        <v/>
      </c>
      <c r="H144" s="316" t="str">
        <f t="shared" ca="1" si="32"/>
        <v/>
      </c>
      <c r="I144" s="317" t="str">
        <f t="shared" ca="1" si="33"/>
        <v/>
      </c>
      <c r="J144" s="325" t="str">
        <f t="shared" ca="1" si="34"/>
        <v/>
      </c>
      <c r="K144" s="316" t="str">
        <f t="shared" ca="1" si="35"/>
        <v/>
      </c>
      <c r="L144" s="316" t="str">
        <f t="shared" ca="1" si="36"/>
        <v/>
      </c>
      <c r="M144" s="316" t="str">
        <f t="shared" ca="1" si="37"/>
        <v/>
      </c>
      <c r="N144" s="318" t="str">
        <f t="shared" ca="1" si="38"/>
        <v/>
      </c>
      <c r="O144" s="316">
        <f t="shared" ca="1" si="26"/>
        <v>0</v>
      </c>
      <c r="P144" s="319"/>
    </row>
    <row r="145" spans="1:16" ht="22.5" customHeight="1">
      <c r="A145" s="314">
        <f>計算シート!B146</f>
        <v>0</v>
      </c>
      <c r="B145" s="315" t="str">
        <f t="shared" ca="1" si="27"/>
        <v/>
      </c>
      <c r="C145" s="315" t="str">
        <f t="shared" ca="1" si="28"/>
        <v/>
      </c>
      <c r="D145" s="315" t="str">
        <f t="shared" ca="1" si="29"/>
        <v/>
      </c>
      <c r="E145" s="315" t="str">
        <f t="shared" ca="1" si="30"/>
        <v/>
      </c>
      <c r="F145" s="315" t="str">
        <f t="shared" ca="1" si="31"/>
        <v/>
      </c>
      <c r="G145" s="29" t="str">
        <f ca="1">IF(O145&gt;0,別記第３号様式!$X$7,"")</f>
        <v/>
      </c>
      <c r="H145" s="316" t="str">
        <f t="shared" ca="1" si="32"/>
        <v/>
      </c>
      <c r="I145" s="317" t="str">
        <f t="shared" ca="1" si="33"/>
        <v/>
      </c>
      <c r="J145" s="325" t="str">
        <f t="shared" ca="1" si="34"/>
        <v/>
      </c>
      <c r="K145" s="316" t="str">
        <f t="shared" ca="1" si="35"/>
        <v/>
      </c>
      <c r="L145" s="316" t="str">
        <f t="shared" ca="1" si="36"/>
        <v/>
      </c>
      <c r="M145" s="316" t="str">
        <f t="shared" ca="1" si="37"/>
        <v/>
      </c>
      <c r="N145" s="318" t="str">
        <f t="shared" ca="1" si="38"/>
        <v/>
      </c>
      <c r="O145" s="316">
        <f t="shared" ca="1" si="26"/>
        <v>0</v>
      </c>
      <c r="P145" s="319"/>
    </row>
    <row r="146" spans="1:16" ht="22.5" customHeight="1">
      <c r="A146" s="314">
        <f>計算シート!B147</f>
        <v>0</v>
      </c>
      <c r="B146" s="315" t="str">
        <f t="shared" ca="1" si="27"/>
        <v/>
      </c>
      <c r="C146" s="315" t="str">
        <f t="shared" ca="1" si="28"/>
        <v/>
      </c>
      <c r="D146" s="315" t="str">
        <f t="shared" ca="1" si="29"/>
        <v/>
      </c>
      <c r="E146" s="315" t="str">
        <f t="shared" ca="1" si="30"/>
        <v/>
      </c>
      <c r="F146" s="315" t="str">
        <f t="shared" ca="1" si="31"/>
        <v/>
      </c>
      <c r="G146" s="29" t="str">
        <f ca="1">IF(O146&gt;0,別記第３号様式!$X$7,"")</f>
        <v/>
      </c>
      <c r="H146" s="316" t="str">
        <f t="shared" ca="1" si="32"/>
        <v/>
      </c>
      <c r="I146" s="317" t="str">
        <f t="shared" ca="1" si="33"/>
        <v/>
      </c>
      <c r="J146" s="325" t="str">
        <f t="shared" ca="1" si="34"/>
        <v/>
      </c>
      <c r="K146" s="316" t="str">
        <f t="shared" ca="1" si="35"/>
        <v/>
      </c>
      <c r="L146" s="316" t="str">
        <f t="shared" ca="1" si="36"/>
        <v/>
      </c>
      <c r="M146" s="316" t="str">
        <f t="shared" ca="1" si="37"/>
        <v/>
      </c>
      <c r="N146" s="318" t="str">
        <f t="shared" ca="1" si="38"/>
        <v/>
      </c>
      <c r="O146" s="316">
        <f t="shared" ca="1" si="26"/>
        <v>0</v>
      </c>
      <c r="P146" s="319"/>
    </row>
    <row r="147" spans="1:16" ht="22.5" customHeight="1">
      <c r="A147" s="314">
        <f>計算シート!B148</f>
        <v>0</v>
      </c>
      <c r="B147" s="315" t="str">
        <f t="shared" ca="1" si="27"/>
        <v/>
      </c>
      <c r="C147" s="315" t="str">
        <f t="shared" ca="1" si="28"/>
        <v/>
      </c>
      <c r="D147" s="315" t="str">
        <f t="shared" ca="1" si="29"/>
        <v/>
      </c>
      <c r="E147" s="315" t="str">
        <f t="shared" ca="1" si="30"/>
        <v/>
      </c>
      <c r="F147" s="315" t="str">
        <f t="shared" ca="1" si="31"/>
        <v/>
      </c>
      <c r="G147" s="29" t="str">
        <f ca="1">IF(O147&gt;0,別記第３号様式!$X$7,"")</f>
        <v/>
      </c>
      <c r="H147" s="316" t="str">
        <f t="shared" ca="1" si="32"/>
        <v/>
      </c>
      <c r="I147" s="317" t="str">
        <f t="shared" ca="1" si="33"/>
        <v/>
      </c>
      <c r="J147" s="325" t="str">
        <f t="shared" ca="1" si="34"/>
        <v/>
      </c>
      <c r="K147" s="316" t="str">
        <f t="shared" ca="1" si="35"/>
        <v/>
      </c>
      <c r="L147" s="316" t="str">
        <f t="shared" ca="1" si="36"/>
        <v/>
      </c>
      <c r="M147" s="316" t="str">
        <f t="shared" ca="1" si="37"/>
        <v/>
      </c>
      <c r="N147" s="318" t="str">
        <f t="shared" ca="1" si="38"/>
        <v/>
      </c>
      <c r="O147" s="316">
        <f t="shared" ca="1" si="26"/>
        <v>0</v>
      </c>
      <c r="P147" s="319"/>
    </row>
    <row r="148" spans="1:16" ht="22.5" customHeight="1">
      <c r="A148" s="314">
        <f>計算シート!B149</f>
        <v>0</v>
      </c>
      <c r="B148" s="315" t="str">
        <f t="shared" ca="1" si="27"/>
        <v/>
      </c>
      <c r="C148" s="315" t="str">
        <f t="shared" ca="1" si="28"/>
        <v/>
      </c>
      <c r="D148" s="315" t="str">
        <f t="shared" ca="1" si="29"/>
        <v/>
      </c>
      <c r="E148" s="315" t="str">
        <f t="shared" ca="1" si="30"/>
        <v/>
      </c>
      <c r="F148" s="315" t="str">
        <f t="shared" ca="1" si="31"/>
        <v/>
      </c>
      <c r="G148" s="29" t="str">
        <f ca="1">IF(O148&gt;0,別記第３号様式!$X$7,"")</f>
        <v/>
      </c>
      <c r="H148" s="316" t="str">
        <f t="shared" ca="1" si="32"/>
        <v/>
      </c>
      <c r="I148" s="317" t="str">
        <f t="shared" ca="1" si="33"/>
        <v/>
      </c>
      <c r="J148" s="325" t="str">
        <f t="shared" ca="1" si="34"/>
        <v/>
      </c>
      <c r="K148" s="316" t="str">
        <f t="shared" ca="1" si="35"/>
        <v/>
      </c>
      <c r="L148" s="316" t="str">
        <f t="shared" ca="1" si="36"/>
        <v/>
      </c>
      <c r="M148" s="316" t="str">
        <f t="shared" ca="1" si="37"/>
        <v/>
      </c>
      <c r="N148" s="318" t="str">
        <f t="shared" ca="1" si="38"/>
        <v/>
      </c>
      <c r="O148" s="316">
        <f t="shared" ref="O148:O193" ca="1" si="39">SUM(H148,K148,,L148,M148,N148)</f>
        <v>0</v>
      </c>
      <c r="P148" s="319"/>
    </row>
    <row r="149" spans="1:16" ht="22.5" customHeight="1">
      <c r="A149" s="314">
        <f>計算シート!B150</f>
        <v>0</v>
      </c>
      <c r="B149" s="315" t="str">
        <f t="shared" ca="1" si="27"/>
        <v/>
      </c>
      <c r="C149" s="315" t="str">
        <f t="shared" ca="1" si="28"/>
        <v/>
      </c>
      <c r="D149" s="315" t="str">
        <f t="shared" ca="1" si="29"/>
        <v/>
      </c>
      <c r="E149" s="315" t="str">
        <f t="shared" ca="1" si="30"/>
        <v/>
      </c>
      <c r="F149" s="315" t="str">
        <f t="shared" ca="1" si="31"/>
        <v/>
      </c>
      <c r="G149" s="29" t="str">
        <f ca="1">IF(O149&gt;0,別記第３号様式!$X$7,"")</f>
        <v/>
      </c>
      <c r="H149" s="316" t="str">
        <f t="shared" ca="1" si="32"/>
        <v/>
      </c>
      <c r="I149" s="317" t="str">
        <f t="shared" ca="1" si="33"/>
        <v/>
      </c>
      <c r="J149" s="325" t="str">
        <f t="shared" ca="1" si="34"/>
        <v/>
      </c>
      <c r="K149" s="316" t="str">
        <f t="shared" ca="1" si="35"/>
        <v/>
      </c>
      <c r="L149" s="316" t="str">
        <f t="shared" ca="1" si="36"/>
        <v/>
      </c>
      <c r="M149" s="316" t="str">
        <f t="shared" ca="1" si="37"/>
        <v/>
      </c>
      <c r="N149" s="318" t="str">
        <f t="shared" ca="1" si="38"/>
        <v/>
      </c>
      <c r="O149" s="316">
        <f t="shared" ca="1" si="39"/>
        <v>0</v>
      </c>
      <c r="P149" s="319"/>
    </row>
    <row r="150" spans="1:16" ht="22.5" customHeight="1">
      <c r="A150" s="314">
        <f>計算シート!B151</f>
        <v>0</v>
      </c>
      <c r="B150" s="315" t="str">
        <f t="shared" ca="1" si="27"/>
        <v/>
      </c>
      <c r="C150" s="315" t="str">
        <f t="shared" ca="1" si="28"/>
        <v/>
      </c>
      <c r="D150" s="315" t="str">
        <f t="shared" ca="1" si="29"/>
        <v/>
      </c>
      <c r="E150" s="315" t="str">
        <f t="shared" ca="1" si="30"/>
        <v/>
      </c>
      <c r="F150" s="315" t="str">
        <f t="shared" ca="1" si="31"/>
        <v/>
      </c>
      <c r="G150" s="29" t="str">
        <f ca="1">IF(O150&gt;0,別記第３号様式!$X$7,"")</f>
        <v/>
      </c>
      <c r="H150" s="316" t="str">
        <f t="shared" ca="1" si="32"/>
        <v/>
      </c>
      <c r="I150" s="317" t="str">
        <f t="shared" ca="1" si="33"/>
        <v/>
      </c>
      <c r="J150" s="325" t="str">
        <f t="shared" ca="1" si="34"/>
        <v/>
      </c>
      <c r="K150" s="316" t="str">
        <f t="shared" ca="1" si="35"/>
        <v/>
      </c>
      <c r="L150" s="316" t="str">
        <f t="shared" ca="1" si="36"/>
        <v/>
      </c>
      <c r="M150" s="316" t="str">
        <f t="shared" ca="1" si="37"/>
        <v/>
      </c>
      <c r="N150" s="318" t="str">
        <f t="shared" ca="1" si="38"/>
        <v/>
      </c>
      <c r="O150" s="316">
        <f t="shared" ca="1" si="39"/>
        <v>0</v>
      </c>
      <c r="P150" s="319"/>
    </row>
    <row r="151" spans="1:16" ht="22.5" customHeight="1">
      <c r="A151" s="314">
        <f>計算シート!B152</f>
        <v>0</v>
      </c>
      <c r="B151" s="315" t="str">
        <f t="shared" ca="1" si="27"/>
        <v/>
      </c>
      <c r="C151" s="315" t="str">
        <f t="shared" ca="1" si="28"/>
        <v/>
      </c>
      <c r="D151" s="315" t="str">
        <f t="shared" ca="1" si="29"/>
        <v/>
      </c>
      <c r="E151" s="315" t="str">
        <f t="shared" ca="1" si="30"/>
        <v/>
      </c>
      <c r="F151" s="315" t="str">
        <f t="shared" ca="1" si="31"/>
        <v/>
      </c>
      <c r="G151" s="29" t="str">
        <f ca="1">IF(O151&gt;0,別記第３号様式!$X$7,"")</f>
        <v/>
      </c>
      <c r="H151" s="316" t="str">
        <f t="shared" ca="1" si="32"/>
        <v/>
      </c>
      <c r="I151" s="317" t="str">
        <f t="shared" ca="1" si="33"/>
        <v/>
      </c>
      <c r="J151" s="325" t="str">
        <f t="shared" ca="1" si="34"/>
        <v/>
      </c>
      <c r="K151" s="316" t="str">
        <f t="shared" ca="1" si="35"/>
        <v/>
      </c>
      <c r="L151" s="316" t="str">
        <f t="shared" ca="1" si="36"/>
        <v/>
      </c>
      <c r="M151" s="316" t="str">
        <f t="shared" ca="1" si="37"/>
        <v/>
      </c>
      <c r="N151" s="318" t="str">
        <f t="shared" ca="1" si="38"/>
        <v/>
      </c>
      <c r="O151" s="316">
        <f t="shared" ca="1" si="39"/>
        <v>0</v>
      </c>
      <c r="P151" s="319"/>
    </row>
    <row r="152" spans="1:16" ht="22.5" customHeight="1">
      <c r="A152" s="314">
        <f>計算シート!B153</f>
        <v>0</v>
      </c>
      <c r="B152" s="315" t="str">
        <f t="shared" ca="1" si="27"/>
        <v/>
      </c>
      <c r="C152" s="315" t="str">
        <f t="shared" ca="1" si="28"/>
        <v/>
      </c>
      <c r="D152" s="315" t="str">
        <f t="shared" ca="1" si="29"/>
        <v/>
      </c>
      <c r="E152" s="315" t="str">
        <f t="shared" ca="1" si="30"/>
        <v/>
      </c>
      <c r="F152" s="315" t="str">
        <f t="shared" ca="1" si="31"/>
        <v/>
      </c>
      <c r="G152" s="29" t="str">
        <f ca="1">IF(O152&gt;0,別記第３号様式!$X$7,"")</f>
        <v/>
      </c>
      <c r="H152" s="316" t="str">
        <f t="shared" ca="1" si="32"/>
        <v/>
      </c>
      <c r="I152" s="317" t="str">
        <f t="shared" ca="1" si="33"/>
        <v/>
      </c>
      <c r="J152" s="325" t="str">
        <f t="shared" ca="1" si="34"/>
        <v/>
      </c>
      <c r="K152" s="316" t="str">
        <f t="shared" ca="1" si="35"/>
        <v/>
      </c>
      <c r="L152" s="316" t="str">
        <f t="shared" ca="1" si="36"/>
        <v/>
      </c>
      <c r="M152" s="316" t="str">
        <f t="shared" ca="1" si="37"/>
        <v/>
      </c>
      <c r="N152" s="318" t="str">
        <f t="shared" ca="1" si="38"/>
        <v/>
      </c>
      <c r="O152" s="316">
        <f t="shared" ca="1" si="39"/>
        <v>0</v>
      </c>
      <c r="P152" s="319"/>
    </row>
    <row r="153" spans="1:16" ht="22.5" customHeight="1">
      <c r="A153" s="314">
        <f>計算シート!B154</f>
        <v>0</v>
      </c>
      <c r="B153" s="315" t="str">
        <f t="shared" ca="1" si="27"/>
        <v/>
      </c>
      <c r="C153" s="315" t="str">
        <f t="shared" ca="1" si="28"/>
        <v/>
      </c>
      <c r="D153" s="315" t="str">
        <f t="shared" ca="1" si="29"/>
        <v/>
      </c>
      <c r="E153" s="315" t="str">
        <f t="shared" ca="1" si="30"/>
        <v/>
      </c>
      <c r="F153" s="315" t="str">
        <f t="shared" ca="1" si="31"/>
        <v/>
      </c>
      <c r="G153" s="29" t="str">
        <f ca="1">IF(O153&gt;0,別記第３号様式!$X$7,"")</f>
        <v/>
      </c>
      <c r="H153" s="316" t="str">
        <f t="shared" ca="1" si="32"/>
        <v/>
      </c>
      <c r="I153" s="317" t="str">
        <f t="shared" ca="1" si="33"/>
        <v/>
      </c>
      <c r="J153" s="325" t="str">
        <f t="shared" ca="1" si="34"/>
        <v/>
      </c>
      <c r="K153" s="316" t="str">
        <f t="shared" ca="1" si="35"/>
        <v/>
      </c>
      <c r="L153" s="316" t="str">
        <f t="shared" ca="1" si="36"/>
        <v/>
      </c>
      <c r="M153" s="316" t="str">
        <f t="shared" ca="1" si="37"/>
        <v/>
      </c>
      <c r="N153" s="318" t="str">
        <f t="shared" ca="1" si="38"/>
        <v/>
      </c>
      <c r="O153" s="316">
        <f t="shared" ca="1" si="39"/>
        <v>0</v>
      </c>
      <c r="P153" s="319"/>
    </row>
    <row r="154" spans="1:16" ht="22.5" customHeight="1">
      <c r="A154" s="314">
        <f>計算シート!B155</f>
        <v>0</v>
      </c>
      <c r="B154" s="315" t="str">
        <f t="shared" ca="1" si="27"/>
        <v/>
      </c>
      <c r="C154" s="315" t="str">
        <f t="shared" ca="1" si="28"/>
        <v/>
      </c>
      <c r="D154" s="315" t="str">
        <f t="shared" ca="1" si="29"/>
        <v/>
      </c>
      <c r="E154" s="315" t="str">
        <f t="shared" ca="1" si="30"/>
        <v/>
      </c>
      <c r="F154" s="315" t="str">
        <f t="shared" ca="1" si="31"/>
        <v/>
      </c>
      <c r="G154" s="29" t="str">
        <f ca="1">IF(O154&gt;0,別記第３号様式!$X$7,"")</f>
        <v/>
      </c>
      <c r="H154" s="316" t="str">
        <f t="shared" ca="1" si="32"/>
        <v/>
      </c>
      <c r="I154" s="317" t="str">
        <f t="shared" ca="1" si="33"/>
        <v/>
      </c>
      <c r="J154" s="325" t="str">
        <f t="shared" ca="1" si="34"/>
        <v/>
      </c>
      <c r="K154" s="316" t="str">
        <f t="shared" ca="1" si="35"/>
        <v/>
      </c>
      <c r="L154" s="316" t="str">
        <f t="shared" ca="1" si="36"/>
        <v/>
      </c>
      <c r="M154" s="316" t="str">
        <f t="shared" ca="1" si="37"/>
        <v/>
      </c>
      <c r="N154" s="318" t="str">
        <f t="shared" ca="1" si="38"/>
        <v/>
      </c>
      <c r="O154" s="316">
        <f t="shared" ca="1" si="39"/>
        <v>0</v>
      </c>
      <c r="P154" s="319"/>
    </row>
    <row r="155" spans="1:16" ht="22.5" customHeight="1">
      <c r="A155" s="314">
        <f>計算シート!B156</f>
        <v>0</v>
      </c>
      <c r="B155" s="315" t="str">
        <f t="shared" ca="1" si="27"/>
        <v/>
      </c>
      <c r="C155" s="315" t="str">
        <f t="shared" ca="1" si="28"/>
        <v/>
      </c>
      <c r="D155" s="315" t="str">
        <f t="shared" ca="1" si="29"/>
        <v/>
      </c>
      <c r="E155" s="315" t="str">
        <f t="shared" ca="1" si="30"/>
        <v/>
      </c>
      <c r="F155" s="315" t="str">
        <f t="shared" ca="1" si="31"/>
        <v/>
      </c>
      <c r="G155" s="29" t="str">
        <f ca="1">IF(O155&gt;0,別記第３号様式!$X$7,"")</f>
        <v/>
      </c>
      <c r="H155" s="316" t="str">
        <f t="shared" ca="1" si="32"/>
        <v/>
      </c>
      <c r="I155" s="317" t="str">
        <f t="shared" ca="1" si="33"/>
        <v/>
      </c>
      <c r="J155" s="325" t="str">
        <f t="shared" ca="1" si="34"/>
        <v/>
      </c>
      <c r="K155" s="316" t="str">
        <f t="shared" ca="1" si="35"/>
        <v/>
      </c>
      <c r="L155" s="316" t="str">
        <f t="shared" ca="1" si="36"/>
        <v/>
      </c>
      <c r="M155" s="316" t="str">
        <f t="shared" ca="1" si="37"/>
        <v/>
      </c>
      <c r="N155" s="318" t="str">
        <f t="shared" ca="1" si="38"/>
        <v/>
      </c>
      <c r="O155" s="316">
        <f t="shared" ca="1" si="39"/>
        <v>0</v>
      </c>
      <c r="P155" s="319"/>
    </row>
    <row r="156" spans="1:16" ht="22.5" customHeight="1">
      <c r="A156" s="314">
        <f>計算シート!B157</f>
        <v>0</v>
      </c>
      <c r="B156" s="315" t="str">
        <f t="shared" ca="1" si="27"/>
        <v/>
      </c>
      <c r="C156" s="315" t="str">
        <f t="shared" ca="1" si="28"/>
        <v/>
      </c>
      <c r="D156" s="315" t="str">
        <f t="shared" ca="1" si="29"/>
        <v/>
      </c>
      <c r="E156" s="315" t="str">
        <f t="shared" ca="1" si="30"/>
        <v/>
      </c>
      <c r="F156" s="315" t="str">
        <f t="shared" ca="1" si="31"/>
        <v/>
      </c>
      <c r="G156" s="29" t="str">
        <f ca="1">IF(O156&gt;0,別記第３号様式!$X$7,"")</f>
        <v/>
      </c>
      <c r="H156" s="316" t="str">
        <f t="shared" ca="1" si="32"/>
        <v/>
      </c>
      <c r="I156" s="317" t="str">
        <f t="shared" ca="1" si="33"/>
        <v/>
      </c>
      <c r="J156" s="325" t="str">
        <f t="shared" ca="1" si="34"/>
        <v/>
      </c>
      <c r="K156" s="316" t="str">
        <f t="shared" ca="1" si="35"/>
        <v/>
      </c>
      <c r="L156" s="316" t="str">
        <f t="shared" ca="1" si="36"/>
        <v/>
      </c>
      <c r="M156" s="316" t="str">
        <f t="shared" ca="1" si="37"/>
        <v/>
      </c>
      <c r="N156" s="318" t="str">
        <f t="shared" ca="1" si="38"/>
        <v/>
      </c>
      <c r="O156" s="316">
        <f t="shared" ca="1" si="39"/>
        <v>0</v>
      </c>
      <c r="P156" s="319"/>
    </row>
    <row r="157" spans="1:16" ht="22.5" customHeight="1">
      <c r="A157" s="314">
        <f>計算シート!B158</f>
        <v>0</v>
      </c>
      <c r="B157" s="315" t="str">
        <f t="shared" ca="1" si="27"/>
        <v/>
      </c>
      <c r="C157" s="315" t="str">
        <f t="shared" ca="1" si="28"/>
        <v/>
      </c>
      <c r="D157" s="315" t="str">
        <f t="shared" ca="1" si="29"/>
        <v/>
      </c>
      <c r="E157" s="315" t="str">
        <f t="shared" ca="1" si="30"/>
        <v/>
      </c>
      <c r="F157" s="315" t="str">
        <f t="shared" ca="1" si="31"/>
        <v/>
      </c>
      <c r="G157" s="29" t="str">
        <f ca="1">IF(O157&gt;0,別記第３号様式!$X$7,"")</f>
        <v/>
      </c>
      <c r="H157" s="316" t="str">
        <f t="shared" ca="1" si="32"/>
        <v/>
      </c>
      <c r="I157" s="317" t="str">
        <f t="shared" ca="1" si="33"/>
        <v/>
      </c>
      <c r="J157" s="325" t="str">
        <f t="shared" ca="1" si="34"/>
        <v/>
      </c>
      <c r="K157" s="316" t="str">
        <f t="shared" ca="1" si="35"/>
        <v/>
      </c>
      <c r="L157" s="316" t="str">
        <f t="shared" ca="1" si="36"/>
        <v/>
      </c>
      <c r="M157" s="316" t="str">
        <f t="shared" ca="1" si="37"/>
        <v/>
      </c>
      <c r="N157" s="318" t="str">
        <f t="shared" ca="1" si="38"/>
        <v/>
      </c>
      <c r="O157" s="316">
        <f t="shared" ca="1" si="39"/>
        <v>0</v>
      </c>
      <c r="P157" s="319"/>
    </row>
    <row r="158" spans="1:16" ht="22.5" customHeight="1">
      <c r="A158" s="314">
        <f>計算シート!B159</f>
        <v>0</v>
      </c>
      <c r="B158" s="315" t="str">
        <f t="shared" ca="1" si="27"/>
        <v/>
      </c>
      <c r="C158" s="315" t="str">
        <f t="shared" ca="1" si="28"/>
        <v/>
      </c>
      <c r="D158" s="315" t="str">
        <f t="shared" ca="1" si="29"/>
        <v/>
      </c>
      <c r="E158" s="315" t="str">
        <f t="shared" ca="1" si="30"/>
        <v/>
      </c>
      <c r="F158" s="315" t="str">
        <f t="shared" ca="1" si="31"/>
        <v/>
      </c>
      <c r="G158" s="29" t="str">
        <f ca="1">IF(O158&gt;0,別記第３号様式!$X$7,"")</f>
        <v/>
      </c>
      <c r="H158" s="316" t="str">
        <f t="shared" ca="1" si="32"/>
        <v/>
      </c>
      <c r="I158" s="317" t="str">
        <f t="shared" ca="1" si="33"/>
        <v/>
      </c>
      <c r="J158" s="325" t="str">
        <f t="shared" ca="1" si="34"/>
        <v/>
      </c>
      <c r="K158" s="316" t="str">
        <f t="shared" ca="1" si="35"/>
        <v/>
      </c>
      <c r="L158" s="316" t="str">
        <f t="shared" ca="1" si="36"/>
        <v/>
      </c>
      <c r="M158" s="316" t="str">
        <f t="shared" ca="1" si="37"/>
        <v/>
      </c>
      <c r="N158" s="318" t="str">
        <f t="shared" ca="1" si="38"/>
        <v/>
      </c>
      <c r="O158" s="316">
        <f t="shared" ca="1" si="39"/>
        <v>0</v>
      </c>
      <c r="P158" s="319"/>
    </row>
    <row r="159" spans="1:16" ht="22.5" customHeight="1">
      <c r="A159" s="314">
        <f>計算シート!B160</f>
        <v>0</v>
      </c>
      <c r="B159" s="315" t="str">
        <f t="shared" ca="1" si="27"/>
        <v/>
      </c>
      <c r="C159" s="315" t="str">
        <f t="shared" ca="1" si="28"/>
        <v/>
      </c>
      <c r="D159" s="315" t="str">
        <f t="shared" ca="1" si="29"/>
        <v/>
      </c>
      <c r="E159" s="315" t="str">
        <f t="shared" ca="1" si="30"/>
        <v/>
      </c>
      <c r="F159" s="315" t="str">
        <f t="shared" ca="1" si="31"/>
        <v/>
      </c>
      <c r="G159" s="29" t="str">
        <f ca="1">IF(O159&gt;0,別記第３号様式!$X$7,"")</f>
        <v/>
      </c>
      <c r="H159" s="316" t="str">
        <f t="shared" ca="1" si="32"/>
        <v/>
      </c>
      <c r="I159" s="317" t="str">
        <f t="shared" ca="1" si="33"/>
        <v/>
      </c>
      <c r="J159" s="325" t="str">
        <f t="shared" ca="1" si="34"/>
        <v/>
      </c>
      <c r="K159" s="316" t="str">
        <f t="shared" ca="1" si="35"/>
        <v/>
      </c>
      <c r="L159" s="316" t="str">
        <f t="shared" ca="1" si="36"/>
        <v/>
      </c>
      <c r="M159" s="316" t="str">
        <f t="shared" ca="1" si="37"/>
        <v/>
      </c>
      <c r="N159" s="318" t="str">
        <f t="shared" ca="1" si="38"/>
        <v/>
      </c>
      <c r="O159" s="316">
        <f t="shared" ca="1" si="39"/>
        <v>0</v>
      </c>
      <c r="P159" s="319"/>
    </row>
    <row r="160" spans="1:16" ht="22.5" customHeight="1">
      <c r="A160" s="314">
        <f>計算シート!B161</f>
        <v>0</v>
      </c>
      <c r="B160" s="315" t="str">
        <f t="shared" ca="1" si="27"/>
        <v/>
      </c>
      <c r="C160" s="315" t="str">
        <f t="shared" ca="1" si="28"/>
        <v/>
      </c>
      <c r="D160" s="315" t="str">
        <f t="shared" ca="1" si="29"/>
        <v/>
      </c>
      <c r="E160" s="315" t="str">
        <f t="shared" ca="1" si="30"/>
        <v/>
      </c>
      <c r="F160" s="315" t="str">
        <f t="shared" ca="1" si="31"/>
        <v/>
      </c>
      <c r="G160" s="29" t="str">
        <f ca="1">IF(O160&gt;0,別記第３号様式!$X$7,"")</f>
        <v/>
      </c>
      <c r="H160" s="316" t="str">
        <f t="shared" ca="1" si="32"/>
        <v/>
      </c>
      <c r="I160" s="317" t="str">
        <f t="shared" ca="1" si="33"/>
        <v/>
      </c>
      <c r="J160" s="325" t="str">
        <f t="shared" ca="1" si="34"/>
        <v/>
      </c>
      <c r="K160" s="316" t="str">
        <f t="shared" ca="1" si="35"/>
        <v/>
      </c>
      <c r="L160" s="316" t="str">
        <f t="shared" ca="1" si="36"/>
        <v/>
      </c>
      <c r="M160" s="316" t="str">
        <f t="shared" ca="1" si="37"/>
        <v/>
      </c>
      <c r="N160" s="318" t="str">
        <f t="shared" ca="1" si="38"/>
        <v/>
      </c>
      <c r="O160" s="316">
        <f t="shared" ca="1" si="39"/>
        <v>0</v>
      </c>
      <c r="P160" s="319"/>
    </row>
    <row r="161" spans="1:16" ht="22.5" customHeight="1">
      <c r="A161" s="314">
        <f>計算シート!B162</f>
        <v>0</v>
      </c>
      <c r="B161" s="315" t="str">
        <f t="shared" ca="1" si="27"/>
        <v/>
      </c>
      <c r="C161" s="315" t="str">
        <f t="shared" ca="1" si="28"/>
        <v/>
      </c>
      <c r="D161" s="315" t="str">
        <f t="shared" ca="1" si="29"/>
        <v/>
      </c>
      <c r="E161" s="315" t="str">
        <f t="shared" ca="1" si="30"/>
        <v/>
      </c>
      <c r="F161" s="315" t="str">
        <f t="shared" ca="1" si="31"/>
        <v/>
      </c>
      <c r="G161" s="29" t="str">
        <f ca="1">IF(O161&gt;0,別記第３号様式!$X$7,"")</f>
        <v/>
      </c>
      <c r="H161" s="316" t="str">
        <f t="shared" ca="1" si="32"/>
        <v/>
      </c>
      <c r="I161" s="317" t="str">
        <f t="shared" ca="1" si="33"/>
        <v/>
      </c>
      <c r="J161" s="325" t="str">
        <f t="shared" ca="1" si="34"/>
        <v/>
      </c>
      <c r="K161" s="316" t="str">
        <f t="shared" ca="1" si="35"/>
        <v/>
      </c>
      <c r="L161" s="316" t="str">
        <f t="shared" ca="1" si="36"/>
        <v/>
      </c>
      <c r="M161" s="316" t="str">
        <f t="shared" ca="1" si="37"/>
        <v/>
      </c>
      <c r="N161" s="318" t="str">
        <f t="shared" ca="1" si="38"/>
        <v/>
      </c>
      <c r="O161" s="316">
        <f t="shared" ca="1" si="39"/>
        <v>0</v>
      </c>
      <c r="P161" s="319"/>
    </row>
    <row r="162" spans="1:16" ht="22.5" customHeight="1">
      <c r="A162" s="314">
        <f>計算シート!B163</f>
        <v>0</v>
      </c>
      <c r="B162" s="315" t="str">
        <f t="shared" ca="1" si="27"/>
        <v/>
      </c>
      <c r="C162" s="315" t="str">
        <f t="shared" ca="1" si="28"/>
        <v/>
      </c>
      <c r="D162" s="315" t="str">
        <f t="shared" ca="1" si="29"/>
        <v/>
      </c>
      <c r="E162" s="315" t="str">
        <f t="shared" ca="1" si="30"/>
        <v/>
      </c>
      <c r="F162" s="315" t="str">
        <f t="shared" ca="1" si="31"/>
        <v/>
      </c>
      <c r="G162" s="29" t="str">
        <f ca="1">IF(O162&gt;0,別記第３号様式!$X$7,"")</f>
        <v/>
      </c>
      <c r="H162" s="316" t="str">
        <f t="shared" ca="1" si="32"/>
        <v/>
      </c>
      <c r="I162" s="317" t="str">
        <f t="shared" ca="1" si="33"/>
        <v/>
      </c>
      <c r="J162" s="325" t="str">
        <f t="shared" ca="1" si="34"/>
        <v/>
      </c>
      <c r="K162" s="316" t="str">
        <f t="shared" ca="1" si="35"/>
        <v/>
      </c>
      <c r="L162" s="316" t="str">
        <f t="shared" ca="1" si="36"/>
        <v/>
      </c>
      <c r="M162" s="316" t="str">
        <f t="shared" ca="1" si="37"/>
        <v/>
      </c>
      <c r="N162" s="318" t="str">
        <f t="shared" ca="1" si="38"/>
        <v/>
      </c>
      <c r="O162" s="316">
        <f t="shared" ca="1" si="39"/>
        <v>0</v>
      </c>
      <c r="P162" s="319"/>
    </row>
    <row r="163" spans="1:16" ht="22.5" customHeight="1">
      <c r="A163" s="314">
        <f>計算シート!B164</f>
        <v>0</v>
      </c>
      <c r="B163" s="315" t="str">
        <f t="shared" ca="1" si="27"/>
        <v/>
      </c>
      <c r="C163" s="315" t="str">
        <f t="shared" ca="1" si="28"/>
        <v/>
      </c>
      <c r="D163" s="315" t="str">
        <f t="shared" ca="1" si="29"/>
        <v/>
      </c>
      <c r="E163" s="315" t="str">
        <f t="shared" ca="1" si="30"/>
        <v/>
      </c>
      <c r="F163" s="315" t="str">
        <f t="shared" ca="1" si="31"/>
        <v/>
      </c>
      <c r="G163" s="29" t="str">
        <f ca="1">IF(O163&gt;0,別記第３号様式!$X$7,"")</f>
        <v/>
      </c>
      <c r="H163" s="316" t="str">
        <f t="shared" ca="1" si="32"/>
        <v/>
      </c>
      <c r="I163" s="317" t="str">
        <f t="shared" ca="1" si="33"/>
        <v/>
      </c>
      <c r="J163" s="325" t="str">
        <f t="shared" ca="1" si="34"/>
        <v/>
      </c>
      <c r="K163" s="316" t="str">
        <f t="shared" ca="1" si="35"/>
        <v/>
      </c>
      <c r="L163" s="316" t="str">
        <f t="shared" ca="1" si="36"/>
        <v/>
      </c>
      <c r="M163" s="316" t="str">
        <f t="shared" ca="1" si="37"/>
        <v/>
      </c>
      <c r="N163" s="318" t="str">
        <f t="shared" ca="1" si="38"/>
        <v/>
      </c>
      <c r="O163" s="316">
        <f t="shared" ca="1" si="39"/>
        <v>0</v>
      </c>
      <c r="P163" s="319"/>
    </row>
    <row r="164" spans="1:16" ht="22.5" customHeight="1">
      <c r="A164" s="314">
        <f>計算シート!B165</f>
        <v>0</v>
      </c>
      <c r="B164" s="315" t="str">
        <f t="shared" ca="1" si="27"/>
        <v/>
      </c>
      <c r="C164" s="315" t="str">
        <f t="shared" ca="1" si="28"/>
        <v/>
      </c>
      <c r="D164" s="315" t="str">
        <f t="shared" ca="1" si="29"/>
        <v/>
      </c>
      <c r="E164" s="315" t="str">
        <f t="shared" ca="1" si="30"/>
        <v/>
      </c>
      <c r="F164" s="315" t="str">
        <f t="shared" ca="1" si="31"/>
        <v/>
      </c>
      <c r="G164" s="29" t="str">
        <f ca="1">IF(O164&gt;0,別記第３号様式!$X$7,"")</f>
        <v/>
      </c>
      <c r="H164" s="316" t="str">
        <f t="shared" ca="1" si="32"/>
        <v/>
      </c>
      <c r="I164" s="317" t="str">
        <f t="shared" ca="1" si="33"/>
        <v/>
      </c>
      <c r="J164" s="325" t="str">
        <f t="shared" ca="1" si="34"/>
        <v/>
      </c>
      <c r="K164" s="316" t="str">
        <f t="shared" ca="1" si="35"/>
        <v/>
      </c>
      <c r="L164" s="316" t="str">
        <f t="shared" ca="1" si="36"/>
        <v/>
      </c>
      <c r="M164" s="316" t="str">
        <f t="shared" ca="1" si="37"/>
        <v/>
      </c>
      <c r="N164" s="318" t="str">
        <f t="shared" ca="1" si="38"/>
        <v/>
      </c>
      <c r="O164" s="316">
        <f t="shared" ca="1" si="39"/>
        <v>0</v>
      </c>
      <c r="P164" s="319"/>
    </row>
    <row r="165" spans="1:16" ht="22.5" customHeight="1">
      <c r="A165" s="314">
        <f>計算シート!B166</f>
        <v>0</v>
      </c>
      <c r="B165" s="315" t="str">
        <f t="shared" ca="1" si="27"/>
        <v/>
      </c>
      <c r="C165" s="315" t="str">
        <f t="shared" ca="1" si="28"/>
        <v/>
      </c>
      <c r="D165" s="315" t="str">
        <f t="shared" ca="1" si="29"/>
        <v/>
      </c>
      <c r="E165" s="315" t="str">
        <f t="shared" ca="1" si="30"/>
        <v/>
      </c>
      <c r="F165" s="315" t="str">
        <f t="shared" ca="1" si="31"/>
        <v/>
      </c>
      <c r="G165" s="29" t="str">
        <f ca="1">IF(O165&gt;0,別記第３号様式!$X$7,"")</f>
        <v/>
      </c>
      <c r="H165" s="316" t="str">
        <f t="shared" ca="1" si="32"/>
        <v/>
      </c>
      <c r="I165" s="317" t="str">
        <f t="shared" ca="1" si="33"/>
        <v/>
      </c>
      <c r="J165" s="325" t="str">
        <f t="shared" ca="1" si="34"/>
        <v/>
      </c>
      <c r="K165" s="316" t="str">
        <f t="shared" ca="1" si="35"/>
        <v/>
      </c>
      <c r="L165" s="316" t="str">
        <f t="shared" ca="1" si="36"/>
        <v/>
      </c>
      <c r="M165" s="316" t="str">
        <f t="shared" ca="1" si="37"/>
        <v/>
      </c>
      <c r="N165" s="318" t="str">
        <f t="shared" ca="1" si="38"/>
        <v/>
      </c>
      <c r="O165" s="316">
        <f t="shared" ca="1" si="39"/>
        <v>0</v>
      </c>
      <c r="P165" s="319"/>
    </row>
    <row r="166" spans="1:16" ht="22.5" customHeight="1">
      <c r="A166" s="314">
        <f>計算シート!B167</f>
        <v>0</v>
      </c>
      <c r="B166" s="315" t="str">
        <f t="shared" ca="1" si="27"/>
        <v/>
      </c>
      <c r="C166" s="315" t="str">
        <f t="shared" ca="1" si="28"/>
        <v/>
      </c>
      <c r="D166" s="315" t="str">
        <f t="shared" ca="1" si="29"/>
        <v/>
      </c>
      <c r="E166" s="315" t="str">
        <f t="shared" ca="1" si="30"/>
        <v/>
      </c>
      <c r="F166" s="315" t="str">
        <f t="shared" ca="1" si="31"/>
        <v/>
      </c>
      <c r="G166" s="29" t="str">
        <f ca="1">IF(O166&gt;0,別記第３号様式!$X$7,"")</f>
        <v/>
      </c>
      <c r="H166" s="316" t="str">
        <f t="shared" ca="1" si="32"/>
        <v/>
      </c>
      <c r="I166" s="317" t="str">
        <f t="shared" ca="1" si="33"/>
        <v/>
      </c>
      <c r="J166" s="325" t="str">
        <f t="shared" ca="1" si="34"/>
        <v/>
      </c>
      <c r="K166" s="316" t="str">
        <f t="shared" ca="1" si="35"/>
        <v/>
      </c>
      <c r="L166" s="316" t="str">
        <f t="shared" ca="1" si="36"/>
        <v/>
      </c>
      <c r="M166" s="316" t="str">
        <f t="shared" ca="1" si="37"/>
        <v/>
      </c>
      <c r="N166" s="318" t="str">
        <f t="shared" ca="1" si="38"/>
        <v/>
      </c>
      <c r="O166" s="316">
        <f t="shared" ca="1" si="39"/>
        <v>0</v>
      </c>
      <c r="P166" s="319"/>
    </row>
    <row r="167" spans="1:16" ht="22.5" customHeight="1">
      <c r="A167" s="314">
        <f>計算シート!B168</f>
        <v>0</v>
      </c>
      <c r="B167" s="315" t="str">
        <f t="shared" ca="1" si="27"/>
        <v/>
      </c>
      <c r="C167" s="315" t="str">
        <f t="shared" ca="1" si="28"/>
        <v/>
      </c>
      <c r="D167" s="315" t="str">
        <f t="shared" ca="1" si="29"/>
        <v/>
      </c>
      <c r="E167" s="315" t="str">
        <f t="shared" ca="1" si="30"/>
        <v/>
      </c>
      <c r="F167" s="315" t="str">
        <f t="shared" ca="1" si="31"/>
        <v/>
      </c>
      <c r="G167" s="29" t="str">
        <f ca="1">IF(O167&gt;0,別記第３号様式!$X$7,"")</f>
        <v/>
      </c>
      <c r="H167" s="316" t="str">
        <f t="shared" ca="1" si="32"/>
        <v/>
      </c>
      <c r="I167" s="317" t="str">
        <f t="shared" ca="1" si="33"/>
        <v/>
      </c>
      <c r="J167" s="325" t="str">
        <f t="shared" ca="1" si="34"/>
        <v/>
      </c>
      <c r="K167" s="316" t="str">
        <f t="shared" ca="1" si="35"/>
        <v/>
      </c>
      <c r="L167" s="316" t="str">
        <f t="shared" ca="1" si="36"/>
        <v/>
      </c>
      <c r="M167" s="316" t="str">
        <f t="shared" ca="1" si="37"/>
        <v/>
      </c>
      <c r="N167" s="318" t="str">
        <f t="shared" ca="1" si="38"/>
        <v/>
      </c>
      <c r="O167" s="316">
        <f t="shared" ca="1" si="39"/>
        <v>0</v>
      </c>
      <c r="P167" s="319"/>
    </row>
    <row r="168" spans="1:16" ht="22.5" customHeight="1">
      <c r="A168" s="314">
        <f>計算シート!B169</f>
        <v>0</v>
      </c>
      <c r="B168" s="315" t="str">
        <f t="shared" ca="1" si="27"/>
        <v/>
      </c>
      <c r="C168" s="315" t="str">
        <f t="shared" ca="1" si="28"/>
        <v/>
      </c>
      <c r="D168" s="315" t="str">
        <f t="shared" ca="1" si="29"/>
        <v/>
      </c>
      <c r="E168" s="315" t="str">
        <f t="shared" ca="1" si="30"/>
        <v/>
      </c>
      <c r="F168" s="315" t="str">
        <f t="shared" ca="1" si="31"/>
        <v/>
      </c>
      <c r="G168" s="29" t="str">
        <f ca="1">IF(O168&gt;0,別記第３号様式!$X$7,"")</f>
        <v/>
      </c>
      <c r="H168" s="316" t="str">
        <f t="shared" ca="1" si="32"/>
        <v/>
      </c>
      <c r="I168" s="317" t="str">
        <f t="shared" ca="1" si="33"/>
        <v/>
      </c>
      <c r="J168" s="325" t="str">
        <f t="shared" ca="1" si="34"/>
        <v/>
      </c>
      <c r="K168" s="316" t="str">
        <f t="shared" ca="1" si="35"/>
        <v/>
      </c>
      <c r="L168" s="316" t="str">
        <f t="shared" ca="1" si="36"/>
        <v/>
      </c>
      <c r="M168" s="316" t="str">
        <f t="shared" ca="1" si="37"/>
        <v/>
      </c>
      <c r="N168" s="318" t="str">
        <f t="shared" ca="1" si="38"/>
        <v/>
      </c>
      <c r="O168" s="316">
        <f t="shared" ca="1" si="39"/>
        <v>0</v>
      </c>
      <c r="P168" s="319"/>
    </row>
    <row r="169" spans="1:16" ht="22.5" customHeight="1">
      <c r="A169" s="314">
        <f>計算シート!B170</f>
        <v>0</v>
      </c>
      <c r="B169" s="315" t="str">
        <f t="shared" ca="1" si="27"/>
        <v/>
      </c>
      <c r="C169" s="315" t="str">
        <f t="shared" ca="1" si="28"/>
        <v/>
      </c>
      <c r="D169" s="315" t="str">
        <f t="shared" ca="1" si="29"/>
        <v/>
      </c>
      <c r="E169" s="315" t="str">
        <f t="shared" ca="1" si="30"/>
        <v/>
      </c>
      <c r="F169" s="315" t="str">
        <f t="shared" ca="1" si="31"/>
        <v/>
      </c>
      <c r="G169" s="29" t="str">
        <f ca="1">IF(O169&gt;0,別記第３号様式!$X$7,"")</f>
        <v/>
      </c>
      <c r="H169" s="316" t="str">
        <f t="shared" ca="1" si="32"/>
        <v/>
      </c>
      <c r="I169" s="317" t="str">
        <f t="shared" ca="1" si="33"/>
        <v/>
      </c>
      <c r="J169" s="325" t="str">
        <f t="shared" ca="1" si="34"/>
        <v/>
      </c>
      <c r="K169" s="316" t="str">
        <f t="shared" ca="1" si="35"/>
        <v/>
      </c>
      <c r="L169" s="316" t="str">
        <f t="shared" ca="1" si="36"/>
        <v/>
      </c>
      <c r="M169" s="316" t="str">
        <f t="shared" ca="1" si="37"/>
        <v/>
      </c>
      <c r="N169" s="318" t="str">
        <f t="shared" ca="1" si="38"/>
        <v/>
      </c>
      <c r="O169" s="316">
        <f t="shared" ca="1" si="39"/>
        <v>0</v>
      </c>
      <c r="P169" s="319"/>
    </row>
    <row r="170" spans="1:16" ht="22.5" customHeight="1">
      <c r="A170" s="314">
        <f>計算シート!B171</f>
        <v>0</v>
      </c>
      <c r="B170" s="315" t="str">
        <f t="shared" ca="1" si="27"/>
        <v/>
      </c>
      <c r="C170" s="315" t="str">
        <f t="shared" ca="1" si="28"/>
        <v/>
      </c>
      <c r="D170" s="315" t="str">
        <f t="shared" ca="1" si="29"/>
        <v/>
      </c>
      <c r="E170" s="315" t="str">
        <f t="shared" ca="1" si="30"/>
        <v/>
      </c>
      <c r="F170" s="315" t="str">
        <f t="shared" ca="1" si="31"/>
        <v/>
      </c>
      <c r="G170" s="29" t="str">
        <f ca="1">IF(O170&gt;0,別記第３号様式!$X$7,"")</f>
        <v/>
      </c>
      <c r="H170" s="316" t="str">
        <f t="shared" ca="1" si="32"/>
        <v/>
      </c>
      <c r="I170" s="317" t="str">
        <f t="shared" ca="1" si="33"/>
        <v/>
      </c>
      <c r="J170" s="325" t="str">
        <f t="shared" ca="1" si="34"/>
        <v/>
      </c>
      <c r="K170" s="316" t="str">
        <f t="shared" ca="1" si="35"/>
        <v/>
      </c>
      <c r="L170" s="316" t="str">
        <f t="shared" ca="1" si="36"/>
        <v/>
      </c>
      <c r="M170" s="316" t="str">
        <f t="shared" ca="1" si="37"/>
        <v/>
      </c>
      <c r="N170" s="318" t="str">
        <f t="shared" ca="1" si="38"/>
        <v/>
      </c>
      <c r="O170" s="316">
        <f t="shared" ca="1" si="39"/>
        <v>0</v>
      </c>
      <c r="P170" s="319"/>
    </row>
    <row r="171" spans="1:16" ht="22.5" customHeight="1">
      <c r="A171" s="314">
        <f>計算シート!B172</f>
        <v>0</v>
      </c>
      <c r="B171" s="315" t="str">
        <f t="shared" ca="1" si="27"/>
        <v/>
      </c>
      <c r="C171" s="315" t="str">
        <f t="shared" ca="1" si="28"/>
        <v/>
      </c>
      <c r="D171" s="315" t="str">
        <f t="shared" ca="1" si="29"/>
        <v/>
      </c>
      <c r="E171" s="315" t="str">
        <f t="shared" ca="1" si="30"/>
        <v/>
      </c>
      <c r="F171" s="315" t="str">
        <f t="shared" ca="1" si="31"/>
        <v/>
      </c>
      <c r="G171" s="29" t="str">
        <f ca="1">IF(O171&gt;0,別記第３号様式!$X$7,"")</f>
        <v/>
      </c>
      <c r="H171" s="316" t="str">
        <f t="shared" ca="1" si="32"/>
        <v/>
      </c>
      <c r="I171" s="317" t="str">
        <f t="shared" ca="1" si="33"/>
        <v/>
      </c>
      <c r="J171" s="325" t="str">
        <f t="shared" ca="1" si="34"/>
        <v/>
      </c>
      <c r="K171" s="316" t="str">
        <f t="shared" ca="1" si="35"/>
        <v/>
      </c>
      <c r="L171" s="316" t="str">
        <f t="shared" ca="1" si="36"/>
        <v/>
      </c>
      <c r="M171" s="316" t="str">
        <f t="shared" ca="1" si="37"/>
        <v/>
      </c>
      <c r="N171" s="318" t="str">
        <f t="shared" ca="1" si="38"/>
        <v/>
      </c>
      <c r="O171" s="316">
        <f t="shared" ca="1" si="39"/>
        <v>0</v>
      </c>
      <c r="P171" s="319"/>
    </row>
    <row r="172" spans="1:16" ht="22.5" customHeight="1">
      <c r="A172" s="314">
        <f>計算シート!B173</f>
        <v>0</v>
      </c>
      <c r="B172" s="315" t="str">
        <f t="shared" ca="1" si="27"/>
        <v/>
      </c>
      <c r="C172" s="315" t="str">
        <f t="shared" ca="1" si="28"/>
        <v/>
      </c>
      <c r="D172" s="315" t="str">
        <f t="shared" ca="1" si="29"/>
        <v/>
      </c>
      <c r="E172" s="315" t="str">
        <f t="shared" ca="1" si="30"/>
        <v/>
      </c>
      <c r="F172" s="315" t="str">
        <f t="shared" ca="1" si="31"/>
        <v/>
      </c>
      <c r="G172" s="29" t="str">
        <f ca="1">IF(O172&gt;0,別記第３号様式!$X$7,"")</f>
        <v/>
      </c>
      <c r="H172" s="316" t="str">
        <f t="shared" ca="1" si="32"/>
        <v/>
      </c>
      <c r="I172" s="317" t="str">
        <f t="shared" ca="1" si="33"/>
        <v/>
      </c>
      <c r="J172" s="325" t="str">
        <f t="shared" ca="1" si="34"/>
        <v/>
      </c>
      <c r="K172" s="316" t="str">
        <f t="shared" ca="1" si="35"/>
        <v/>
      </c>
      <c r="L172" s="316" t="str">
        <f t="shared" ca="1" si="36"/>
        <v/>
      </c>
      <c r="M172" s="316" t="str">
        <f t="shared" ca="1" si="37"/>
        <v/>
      </c>
      <c r="N172" s="318" t="str">
        <f t="shared" ca="1" si="38"/>
        <v/>
      </c>
      <c r="O172" s="316">
        <f t="shared" ca="1" si="39"/>
        <v>0</v>
      </c>
      <c r="P172" s="319"/>
    </row>
    <row r="173" spans="1:16" ht="22.5" customHeight="1">
      <c r="A173" s="314">
        <f>計算シート!B174</f>
        <v>0</v>
      </c>
      <c r="B173" s="315" t="str">
        <f t="shared" ca="1" si="27"/>
        <v/>
      </c>
      <c r="C173" s="315" t="str">
        <f t="shared" ca="1" si="28"/>
        <v/>
      </c>
      <c r="D173" s="315" t="str">
        <f t="shared" ca="1" si="29"/>
        <v/>
      </c>
      <c r="E173" s="315" t="str">
        <f t="shared" ca="1" si="30"/>
        <v/>
      </c>
      <c r="F173" s="315" t="str">
        <f t="shared" ca="1" si="31"/>
        <v/>
      </c>
      <c r="G173" s="29" t="str">
        <f ca="1">IF(O173&gt;0,別記第３号様式!$X$7,"")</f>
        <v/>
      </c>
      <c r="H173" s="316" t="str">
        <f t="shared" ca="1" si="32"/>
        <v/>
      </c>
      <c r="I173" s="317" t="str">
        <f t="shared" ca="1" si="33"/>
        <v/>
      </c>
      <c r="J173" s="325" t="str">
        <f t="shared" ca="1" si="34"/>
        <v/>
      </c>
      <c r="K173" s="316" t="str">
        <f t="shared" ca="1" si="35"/>
        <v/>
      </c>
      <c r="L173" s="316" t="str">
        <f t="shared" ca="1" si="36"/>
        <v/>
      </c>
      <c r="M173" s="316" t="str">
        <f t="shared" ca="1" si="37"/>
        <v/>
      </c>
      <c r="N173" s="318" t="str">
        <f t="shared" ca="1" si="38"/>
        <v/>
      </c>
      <c r="O173" s="316">
        <f t="shared" ca="1" si="39"/>
        <v>0</v>
      </c>
      <c r="P173" s="319"/>
    </row>
    <row r="174" spans="1:16" ht="22.5" customHeight="1">
      <c r="A174" s="314">
        <f>計算シート!B175</f>
        <v>0</v>
      </c>
      <c r="B174" s="315" t="str">
        <f t="shared" ca="1" si="27"/>
        <v/>
      </c>
      <c r="C174" s="315" t="str">
        <f t="shared" ca="1" si="28"/>
        <v/>
      </c>
      <c r="D174" s="315" t="str">
        <f t="shared" ca="1" si="29"/>
        <v/>
      </c>
      <c r="E174" s="315" t="str">
        <f t="shared" ca="1" si="30"/>
        <v/>
      </c>
      <c r="F174" s="315" t="str">
        <f t="shared" ca="1" si="31"/>
        <v/>
      </c>
      <c r="G174" s="29" t="str">
        <f ca="1">IF(O174&gt;0,別記第３号様式!$X$7,"")</f>
        <v/>
      </c>
      <c r="H174" s="316" t="str">
        <f t="shared" ca="1" si="32"/>
        <v/>
      </c>
      <c r="I174" s="317" t="str">
        <f t="shared" ca="1" si="33"/>
        <v/>
      </c>
      <c r="J174" s="325" t="str">
        <f t="shared" ca="1" si="34"/>
        <v/>
      </c>
      <c r="K174" s="316" t="str">
        <f t="shared" ca="1" si="35"/>
        <v/>
      </c>
      <c r="L174" s="316" t="str">
        <f t="shared" ca="1" si="36"/>
        <v/>
      </c>
      <c r="M174" s="316" t="str">
        <f t="shared" ca="1" si="37"/>
        <v/>
      </c>
      <c r="N174" s="318" t="str">
        <f t="shared" ca="1" si="38"/>
        <v/>
      </c>
      <c r="O174" s="316">
        <f t="shared" ca="1" si="39"/>
        <v>0</v>
      </c>
      <c r="P174" s="319"/>
    </row>
    <row r="175" spans="1:16" ht="22.5" customHeight="1">
      <c r="A175" s="314">
        <f>計算シート!B176</f>
        <v>0</v>
      </c>
      <c r="B175" s="315" t="str">
        <f t="shared" ca="1" si="27"/>
        <v/>
      </c>
      <c r="C175" s="315" t="str">
        <f t="shared" ca="1" si="28"/>
        <v/>
      </c>
      <c r="D175" s="315" t="str">
        <f t="shared" ca="1" si="29"/>
        <v/>
      </c>
      <c r="E175" s="315" t="str">
        <f t="shared" ca="1" si="30"/>
        <v/>
      </c>
      <c r="F175" s="315" t="str">
        <f t="shared" ca="1" si="31"/>
        <v/>
      </c>
      <c r="G175" s="29" t="str">
        <f ca="1">IF(O175&gt;0,別記第３号様式!$X$7,"")</f>
        <v/>
      </c>
      <c r="H175" s="316" t="str">
        <f t="shared" ca="1" si="32"/>
        <v/>
      </c>
      <c r="I175" s="317" t="str">
        <f t="shared" ca="1" si="33"/>
        <v/>
      </c>
      <c r="J175" s="325" t="str">
        <f t="shared" ca="1" si="34"/>
        <v/>
      </c>
      <c r="K175" s="316" t="str">
        <f t="shared" ca="1" si="35"/>
        <v/>
      </c>
      <c r="L175" s="316" t="str">
        <f t="shared" ca="1" si="36"/>
        <v/>
      </c>
      <c r="M175" s="316" t="str">
        <f t="shared" ca="1" si="37"/>
        <v/>
      </c>
      <c r="N175" s="318" t="str">
        <f t="shared" ca="1" si="38"/>
        <v/>
      </c>
      <c r="O175" s="316">
        <f t="shared" ca="1" si="39"/>
        <v>0</v>
      </c>
      <c r="P175" s="319"/>
    </row>
    <row r="176" spans="1:16" ht="22.5" customHeight="1">
      <c r="A176" s="314">
        <f>計算シート!B177</f>
        <v>0</v>
      </c>
      <c r="B176" s="315" t="str">
        <f t="shared" ca="1" si="27"/>
        <v/>
      </c>
      <c r="C176" s="315" t="str">
        <f t="shared" ca="1" si="28"/>
        <v/>
      </c>
      <c r="D176" s="315" t="str">
        <f t="shared" ca="1" si="29"/>
        <v/>
      </c>
      <c r="E176" s="315" t="str">
        <f t="shared" ca="1" si="30"/>
        <v/>
      </c>
      <c r="F176" s="315" t="str">
        <f t="shared" ca="1" si="31"/>
        <v/>
      </c>
      <c r="G176" s="29" t="str">
        <f ca="1">IF(O176&gt;0,別記第３号様式!$X$7,"")</f>
        <v/>
      </c>
      <c r="H176" s="316" t="str">
        <f t="shared" ca="1" si="32"/>
        <v/>
      </c>
      <c r="I176" s="317" t="str">
        <f t="shared" ca="1" si="33"/>
        <v/>
      </c>
      <c r="J176" s="325" t="str">
        <f t="shared" ca="1" si="34"/>
        <v/>
      </c>
      <c r="K176" s="316" t="str">
        <f t="shared" ca="1" si="35"/>
        <v/>
      </c>
      <c r="L176" s="316" t="str">
        <f t="shared" ca="1" si="36"/>
        <v/>
      </c>
      <c r="M176" s="316" t="str">
        <f t="shared" ca="1" si="37"/>
        <v/>
      </c>
      <c r="N176" s="318" t="str">
        <f t="shared" ca="1" si="38"/>
        <v/>
      </c>
      <c r="O176" s="316">
        <f t="shared" ca="1" si="39"/>
        <v>0</v>
      </c>
      <c r="P176" s="319"/>
    </row>
    <row r="177" spans="1:16" ht="22.5" customHeight="1">
      <c r="A177" s="314">
        <f>計算シート!B178</f>
        <v>0</v>
      </c>
      <c r="B177" s="315" t="str">
        <f t="shared" ca="1" si="27"/>
        <v/>
      </c>
      <c r="C177" s="315" t="str">
        <f t="shared" ca="1" si="28"/>
        <v/>
      </c>
      <c r="D177" s="315" t="str">
        <f t="shared" ca="1" si="29"/>
        <v/>
      </c>
      <c r="E177" s="315" t="str">
        <f t="shared" ca="1" si="30"/>
        <v/>
      </c>
      <c r="F177" s="315" t="str">
        <f t="shared" ca="1" si="31"/>
        <v/>
      </c>
      <c r="G177" s="29" t="str">
        <f ca="1">IF(O177&gt;0,別記第３号様式!$X$7,"")</f>
        <v/>
      </c>
      <c r="H177" s="316" t="str">
        <f t="shared" ca="1" si="32"/>
        <v/>
      </c>
      <c r="I177" s="317" t="str">
        <f t="shared" ca="1" si="33"/>
        <v/>
      </c>
      <c r="J177" s="325" t="str">
        <f t="shared" ca="1" si="34"/>
        <v/>
      </c>
      <c r="K177" s="316" t="str">
        <f t="shared" ca="1" si="35"/>
        <v/>
      </c>
      <c r="L177" s="316" t="str">
        <f t="shared" ca="1" si="36"/>
        <v/>
      </c>
      <c r="M177" s="316" t="str">
        <f t="shared" ca="1" si="37"/>
        <v/>
      </c>
      <c r="N177" s="318" t="str">
        <f t="shared" ca="1" si="38"/>
        <v/>
      </c>
      <c r="O177" s="316">
        <f t="shared" ca="1" si="39"/>
        <v>0</v>
      </c>
      <c r="P177" s="319"/>
    </row>
    <row r="178" spans="1:16" ht="22.5" customHeight="1">
      <c r="A178" s="314">
        <f>計算シート!B179</f>
        <v>0</v>
      </c>
      <c r="B178" s="315" t="str">
        <f t="shared" ca="1" si="27"/>
        <v/>
      </c>
      <c r="C178" s="315" t="str">
        <f t="shared" ca="1" si="28"/>
        <v/>
      </c>
      <c r="D178" s="315" t="str">
        <f t="shared" ca="1" si="29"/>
        <v/>
      </c>
      <c r="E178" s="315" t="str">
        <f t="shared" ca="1" si="30"/>
        <v/>
      </c>
      <c r="F178" s="315" t="str">
        <f t="shared" ca="1" si="31"/>
        <v/>
      </c>
      <c r="G178" s="29" t="str">
        <f ca="1">IF(O178&gt;0,別記第３号様式!$X$7,"")</f>
        <v/>
      </c>
      <c r="H178" s="316" t="str">
        <f t="shared" ca="1" si="32"/>
        <v/>
      </c>
      <c r="I178" s="317" t="str">
        <f t="shared" ca="1" si="33"/>
        <v/>
      </c>
      <c r="J178" s="325" t="str">
        <f t="shared" ca="1" si="34"/>
        <v/>
      </c>
      <c r="K178" s="316" t="str">
        <f t="shared" ca="1" si="35"/>
        <v/>
      </c>
      <c r="L178" s="316" t="str">
        <f t="shared" ca="1" si="36"/>
        <v/>
      </c>
      <c r="M178" s="316" t="str">
        <f t="shared" ca="1" si="37"/>
        <v/>
      </c>
      <c r="N178" s="318" t="str">
        <f t="shared" ca="1" si="38"/>
        <v/>
      </c>
      <c r="O178" s="316">
        <f t="shared" ca="1" si="39"/>
        <v>0</v>
      </c>
      <c r="P178" s="319"/>
    </row>
    <row r="179" spans="1:16" ht="22.5" customHeight="1">
      <c r="A179" s="314">
        <f>計算シート!B180</f>
        <v>0</v>
      </c>
      <c r="B179" s="315" t="str">
        <f t="shared" ca="1" si="27"/>
        <v/>
      </c>
      <c r="C179" s="315" t="str">
        <f t="shared" ca="1" si="28"/>
        <v/>
      </c>
      <c r="D179" s="315" t="str">
        <f t="shared" ca="1" si="29"/>
        <v/>
      </c>
      <c r="E179" s="315" t="str">
        <f t="shared" ca="1" si="30"/>
        <v/>
      </c>
      <c r="F179" s="315" t="str">
        <f t="shared" ca="1" si="31"/>
        <v/>
      </c>
      <c r="G179" s="29" t="str">
        <f ca="1">IF(O179&gt;0,別記第３号様式!$X$7,"")</f>
        <v/>
      </c>
      <c r="H179" s="316" t="str">
        <f t="shared" ca="1" si="32"/>
        <v/>
      </c>
      <c r="I179" s="317" t="str">
        <f t="shared" ca="1" si="33"/>
        <v/>
      </c>
      <c r="J179" s="325" t="str">
        <f t="shared" ca="1" si="34"/>
        <v/>
      </c>
      <c r="K179" s="316" t="str">
        <f t="shared" ca="1" si="35"/>
        <v/>
      </c>
      <c r="L179" s="316" t="str">
        <f t="shared" ca="1" si="36"/>
        <v/>
      </c>
      <c r="M179" s="316" t="str">
        <f t="shared" ca="1" si="37"/>
        <v/>
      </c>
      <c r="N179" s="318" t="str">
        <f t="shared" ca="1" si="38"/>
        <v/>
      </c>
      <c r="O179" s="316">
        <f t="shared" ca="1" si="39"/>
        <v>0</v>
      </c>
      <c r="P179" s="319"/>
    </row>
    <row r="180" spans="1:16" ht="22.5" customHeight="1">
      <c r="A180" s="314">
        <f>計算シート!B181</f>
        <v>0</v>
      </c>
      <c r="B180" s="315" t="str">
        <f t="shared" ca="1" si="27"/>
        <v/>
      </c>
      <c r="C180" s="315" t="str">
        <f t="shared" ca="1" si="28"/>
        <v/>
      </c>
      <c r="D180" s="315" t="str">
        <f t="shared" ca="1" si="29"/>
        <v/>
      </c>
      <c r="E180" s="315" t="str">
        <f t="shared" ca="1" si="30"/>
        <v/>
      </c>
      <c r="F180" s="315" t="str">
        <f t="shared" ca="1" si="31"/>
        <v/>
      </c>
      <c r="G180" s="29" t="str">
        <f ca="1">IF(O180&gt;0,別記第３号様式!$X$7,"")</f>
        <v/>
      </c>
      <c r="H180" s="316" t="str">
        <f t="shared" ca="1" si="32"/>
        <v/>
      </c>
      <c r="I180" s="317" t="str">
        <f t="shared" ca="1" si="33"/>
        <v/>
      </c>
      <c r="J180" s="325" t="str">
        <f t="shared" ca="1" si="34"/>
        <v/>
      </c>
      <c r="K180" s="316" t="str">
        <f t="shared" ca="1" si="35"/>
        <v/>
      </c>
      <c r="L180" s="316" t="str">
        <f t="shared" ca="1" si="36"/>
        <v/>
      </c>
      <c r="M180" s="316" t="str">
        <f t="shared" ca="1" si="37"/>
        <v/>
      </c>
      <c r="N180" s="318" t="str">
        <f t="shared" ca="1" si="38"/>
        <v/>
      </c>
      <c r="O180" s="316">
        <f t="shared" ca="1" si="39"/>
        <v>0</v>
      </c>
      <c r="P180" s="319"/>
    </row>
    <row r="181" spans="1:16" ht="22.5" customHeight="1">
      <c r="A181" s="314">
        <f>計算シート!B182</f>
        <v>0</v>
      </c>
      <c r="B181" s="315" t="str">
        <f t="shared" ca="1" si="27"/>
        <v/>
      </c>
      <c r="C181" s="315" t="str">
        <f t="shared" ca="1" si="28"/>
        <v/>
      </c>
      <c r="D181" s="315" t="str">
        <f t="shared" ca="1" si="29"/>
        <v/>
      </c>
      <c r="E181" s="315" t="str">
        <f t="shared" ca="1" si="30"/>
        <v/>
      </c>
      <c r="F181" s="315" t="str">
        <f t="shared" ca="1" si="31"/>
        <v/>
      </c>
      <c r="G181" s="29" t="str">
        <f ca="1">IF(O181&gt;0,別記第３号様式!$X$7,"")</f>
        <v/>
      </c>
      <c r="H181" s="316" t="str">
        <f t="shared" ca="1" si="32"/>
        <v/>
      </c>
      <c r="I181" s="317" t="str">
        <f t="shared" ca="1" si="33"/>
        <v/>
      </c>
      <c r="J181" s="325" t="str">
        <f t="shared" ca="1" si="34"/>
        <v/>
      </c>
      <c r="K181" s="316" t="str">
        <f t="shared" ca="1" si="35"/>
        <v/>
      </c>
      <c r="L181" s="316" t="str">
        <f t="shared" ca="1" si="36"/>
        <v/>
      </c>
      <c r="M181" s="316" t="str">
        <f t="shared" ca="1" si="37"/>
        <v/>
      </c>
      <c r="N181" s="318" t="str">
        <f t="shared" ca="1" si="38"/>
        <v/>
      </c>
      <c r="O181" s="316">
        <f t="shared" ca="1" si="39"/>
        <v>0</v>
      </c>
      <c r="P181" s="319"/>
    </row>
    <row r="182" spans="1:16" ht="22.5" customHeight="1">
      <c r="A182" s="314">
        <f>計算シート!B183</f>
        <v>0</v>
      </c>
      <c r="B182" s="315" t="str">
        <f t="shared" ca="1" si="27"/>
        <v/>
      </c>
      <c r="C182" s="315" t="str">
        <f t="shared" ca="1" si="28"/>
        <v/>
      </c>
      <c r="D182" s="315" t="str">
        <f t="shared" ca="1" si="29"/>
        <v/>
      </c>
      <c r="E182" s="315" t="str">
        <f t="shared" ca="1" si="30"/>
        <v/>
      </c>
      <c r="F182" s="315" t="str">
        <f t="shared" ca="1" si="31"/>
        <v/>
      </c>
      <c r="G182" s="29" t="str">
        <f ca="1">IF(O182&gt;0,別記第３号様式!$X$7,"")</f>
        <v/>
      </c>
      <c r="H182" s="316" t="str">
        <f t="shared" ca="1" si="32"/>
        <v/>
      </c>
      <c r="I182" s="317" t="str">
        <f t="shared" ca="1" si="33"/>
        <v/>
      </c>
      <c r="J182" s="325" t="str">
        <f t="shared" ca="1" si="34"/>
        <v/>
      </c>
      <c r="K182" s="316" t="str">
        <f t="shared" ca="1" si="35"/>
        <v/>
      </c>
      <c r="L182" s="316" t="str">
        <f t="shared" ca="1" si="36"/>
        <v/>
      </c>
      <c r="M182" s="316" t="str">
        <f t="shared" ca="1" si="37"/>
        <v/>
      </c>
      <c r="N182" s="318" t="str">
        <f t="shared" ca="1" si="38"/>
        <v/>
      </c>
      <c r="O182" s="316">
        <f t="shared" ca="1" si="39"/>
        <v>0</v>
      </c>
      <c r="P182" s="319"/>
    </row>
    <row r="183" spans="1:16" ht="22.5" customHeight="1">
      <c r="A183" s="314">
        <f>計算シート!B184</f>
        <v>0</v>
      </c>
      <c r="B183" s="315" t="str">
        <f t="shared" ca="1" si="27"/>
        <v/>
      </c>
      <c r="C183" s="315" t="str">
        <f t="shared" ca="1" si="28"/>
        <v/>
      </c>
      <c r="D183" s="315" t="str">
        <f t="shared" ca="1" si="29"/>
        <v/>
      </c>
      <c r="E183" s="315" t="str">
        <f t="shared" ca="1" si="30"/>
        <v/>
      </c>
      <c r="F183" s="315" t="str">
        <f t="shared" ca="1" si="31"/>
        <v/>
      </c>
      <c r="G183" s="29" t="str">
        <f ca="1">IF(O183&gt;0,別記第３号様式!$X$7,"")</f>
        <v/>
      </c>
      <c r="H183" s="316" t="str">
        <f t="shared" ca="1" si="32"/>
        <v/>
      </c>
      <c r="I183" s="317" t="str">
        <f t="shared" ca="1" si="33"/>
        <v/>
      </c>
      <c r="J183" s="325" t="str">
        <f t="shared" ca="1" si="34"/>
        <v/>
      </c>
      <c r="K183" s="316" t="str">
        <f t="shared" ca="1" si="35"/>
        <v/>
      </c>
      <c r="L183" s="316" t="str">
        <f t="shared" ca="1" si="36"/>
        <v/>
      </c>
      <c r="M183" s="316" t="str">
        <f t="shared" ca="1" si="37"/>
        <v/>
      </c>
      <c r="N183" s="318" t="str">
        <f t="shared" ca="1" si="38"/>
        <v/>
      </c>
      <c r="O183" s="316">
        <f t="shared" ca="1" si="39"/>
        <v>0</v>
      </c>
      <c r="P183" s="319"/>
    </row>
    <row r="184" spans="1:16" ht="22.5" customHeight="1">
      <c r="A184" s="314">
        <f>計算シート!B185</f>
        <v>0</v>
      </c>
      <c r="B184" s="315" t="str">
        <f t="shared" ca="1" si="27"/>
        <v/>
      </c>
      <c r="C184" s="315" t="str">
        <f t="shared" ca="1" si="28"/>
        <v/>
      </c>
      <c r="D184" s="315" t="str">
        <f t="shared" ca="1" si="29"/>
        <v/>
      </c>
      <c r="E184" s="315" t="str">
        <f t="shared" ca="1" si="30"/>
        <v/>
      </c>
      <c r="F184" s="315" t="str">
        <f t="shared" ca="1" si="31"/>
        <v/>
      </c>
      <c r="G184" s="29" t="str">
        <f ca="1">IF(O184&gt;0,別記第３号様式!$X$7,"")</f>
        <v/>
      </c>
      <c r="H184" s="316" t="str">
        <f t="shared" ca="1" si="32"/>
        <v/>
      </c>
      <c r="I184" s="317" t="str">
        <f t="shared" ca="1" si="33"/>
        <v/>
      </c>
      <c r="J184" s="325" t="str">
        <f t="shared" ca="1" si="34"/>
        <v/>
      </c>
      <c r="K184" s="316" t="str">
        <f t="shared" ca="1" si="35"/>
        <v/>
      </c>
      <c r="L184" s="316" t="str">
        <f t="shared" ca="1" si="36"/>
        <v/>
      </c>
      <c r="M184" s="316" t="str">
        <f t="shared" ca="1" si="37"/>
        <v/>
      </c>
      <c r="N184" s="318" t="str">
        <f t="shared" ca="1" si="38"/>
        <v/>
      </c>
      <c r="O184" s="316">
        <f t="shared" ca="1" si="39"/>
        <v>0</v>
      </c>
      <c r="P184" s="319"/>
    </row>
    <row r="185" spans="1:16" ht="22.5" customHeight="1">
      <c r="A185" s="314">
        <f>計算シート!B186</f>
        <v>0</v>
      </c>
      <c r="B185" s="315" t="str">
        <f t="shared" ca="1" si="27"/>
        <v/>
      </c>
      <c r="C185" s="315" t="str">
        <f t="shared" ca="1" si="28"/>
        <v/>
      </c>
      <c r="D185" s="315" t="str">
        <f t="shared" ca="1" si="29"/>
        <v/>
      </c>
      <c r="E185" s="315" t="str">
        <f t="shared" ca="1" si="30"/>
        <v/>
      </c>
      <c r="F185" s="315" t="str">
        <f t="shared" ca="1" si="31"/>
        <v/>
      </c>
      <c r="G185" s="29" t="str">
        <f ca="1">IF(O185&gt;0,別記第３号様式!$X$7,"")</f>
        <v/>
      </c>
      <c r="H185" s="316" t="str">
        <f t="shared" ca="1" si="32"/>
        <v/>
      </c>
      <c r="I185" s="317" t="str">
        <f t="shared" ca="1" si="33"/>
        <v/>
      </c>
      <c r="J185" s="325" t="str">
        <f t="shared" ca="1" si="34"/>
        <v/>
      </c>
      <c r="K185" s="316" t="str">
        <f t="shared" ca="1" si="35"/>
        <v/>
      </c>
      <c r="L185" s="316" t="str">
        <f t="shared" ca="1" si="36"/>
        <v/>
      </c>
      <c r="M185" s="316" t="str">
        <f t="shared" ca="1" si="37"/>
        <v/>
      </c>
      <c r="N185" s="318" t="str">
        <f t="shared" ca="1" si="38"/>
        <v/>
      </c>
      <c r="O185" s="316">
        <f t="shared" ca="1" si="39"/>
        <v>0</v>
      </c>
      <c r="P185" s="319"/>
    </row>
    <row r="186" spans="1:16" ht="22.5" customHeight="1">
      <c r="A186" s="314">
        <f>計算シート!B187</f>
        <v>0</v>
      </c>
      <c r="B186" s="315" t="str">
        <f t="shared" ca="1" si="27"/>
        <v/>
      </c>
      <c r="C186" s="315" t="str">
        <f t="shared" ca="1" si="28"/>
        <v/>
      </c>
      <c r="D186" s="315" t="str">
        <f t="shared" ca="1" si="29"/>
        <v/>
      </c>
      <c r="E186" s="315" t="str">
        <f t="shared" ca="1" si="30"/>
        <v/>
      </c>
      <c r="F186" s="315" t="str">
        <f t="shared" ca="1" si="31"/>
        <v/>
      </c>
      <c r="G186" s="29" t="str">
        <f ca="1">IF(O186&gt;0,別記第３号様式!$X$7,"")</f>
        <v/>
      </c>
      <c r="H186" s="316" t="str">
        <f t="shared" ca="1" si="32"/>
        <v/>
      </c>
      <c r="I186" s="317" t="str">
        <f t="shared" ca="1" si="33"/>
        <v/>
      </c>
      <c r="J186" s="325" t="str">
        <f t="shared" ca="1" si="34"/>
        <v/>
      </c>
      <c r="K186" s="316" t="str">
        <f t="shared" ca="1" si="35"/>
        <v/>
      </c>
      <c r="L186" s="316" t="str">
        <f t="shared" ca="1" si="36"/>
        <v/>
      </c>
      <c r="M186" s="316" t="str">
        <f t="shared" ca="1" si="37"/>
        <v/>
      </c>
      <c r="N186" s="318" t="str">
        <f t="shared" ca="1" si="38"/>
        <v/>
      </c>
      <c r="O186" s="316">
        <f t="shared" ca="1" si="39"/>
        <v>0</v>
      </c>
      <c r="P186" s="319"/>
    </row>
    <row r="187" spans="1:16" ht="22.5" customHeight="1">
      <c r="A187" s="314">
        <f>計算シート!B188</f>
        <v>0</v>
      </c>
      <c r="B187" s="315" t="str">
        <f t="shared" ca="1" si="27"/>
        <v/>
      </c>
      <c r="C187" s="315" t="str">
        <f t="shared" ca="1" si="28"/>
        <v/>
      </c>
      <c r="D187" s="315" t="str">
        <f t="shared" ca="1" si="29"/>
        <v/>
      </c>
      <c r="E187" s="315" t="str">
        <f t="shared" ca="1" si="30"/>
        <v/>
      </c>
      <c r="F187" s="315" t="str">
        <f t="shared" ca="1" si="31"/>
        <v/>
      </c>
      <c r="G187" s="29" t="str">
        <f ca="1">IF(O187&gt;0,別記第３号様式!$X$7,"")</f>
        <v/>
      </c>
      <c r="H187" s="316" t="str">
        <f t="shared" ca="1" si="32"/>
        <v/>
      </c>
      <c r="I187" s="317" t="str">
        <f t="shared" ca="1" si="33"/>
        <v/>
      </c>
      <c r="J187" s="325" t="str">
        <f t="shared" ca="1" si="34"/>
        <v/>
      </c>
      <c r="K187" s="316" t="str">
        <f t="shared" ca="1" si="35"/>
        <v/>
      </c>
      <c r="L187" s="316" t="str">
        <f t="shared" ca="1" si="36"/>
        <v/>
      </c>
      <c r="M187" s="316" t="str">
        <f t="shared" ca="1" si="37"/>
        <v/>
      </c>
      <c r="N187" s="318" t="str">
        <f t="shared" ca="1" si="38"/>
        <v/>
      </c>
      <c r="O187" s="316">
        <f t="shared" ca="1" si="39"/>
        <v>0</v>
      </c>
      <c r="P187" s="319"/>
    </row>
    <row r="188" spans="1:16" ht="22.5" customHeight="1">
      <c r="A188" s="314">
        <f>計算シート!B189</f>
        <v>0</v>
      </c>
      <c r="B188" s="315" t="str">
        <f t="shared" ca="1" si="27"/>
        <v/>
      </c>
      <c r="C188" s="315" t="str">
        <f t="shared" ca="1" si="28"/>
        <v/>
      </c>
      <c r="D188" s="315" t="str">
        <f t="shared" ca="1" si="29"/>
        <v/>
      </c>
      <c r="E188" s="315" t="str">
        <f t="shared" ca="1" si="30"/>
        <v/>
      </c>
      <c r="F188" s="315" t="str">
        <f t="shared" ca="1" si="31"/>
        <v/>
      </c>
      <c r="G188" s="29" t="str">
        <f ca="1">IF(O188&gt;0,別記第３号様式!$X$7,"")</f>
        <v/>
      </c>
      <c r="H188" s="316" t="str">
        <f t="shared" ca="1" si="32"/>
        <v/>
      </c>
      <c r="I188" s="317" t="str">
        <f t="shared" ca="1" si="33"/>
        <v/>
      </c>
      <c r="J188" s="325" t="str">
        <f t="shared" ca="1" si="34"/>
        <v/>
      </c>
      <c r="K188" s="316" t="str">
        <f t="shared" ca="1" si="35"/>
        <v/>
      </c>
      <c r="L188" s="316" t="str">
        <f t="shared" ca="1" si="36"/>
        <v/>
      </c>
      <c r="M188" s="316" t="str">
        <f t="shared" ca="1" si="37"/>
        <v/>
      </c>
      <c r="N188" s="318" t="str">
        <f t="shared" ca="1" si="38"/>
        <v/>
      </c>
      <c r="O188" s="316">
        <f t="shared" ca="1" si="39"/>
        <v>0</v>
      </c>
      <c r="P188" s="319"/>
    </row>
    <row r="189" spans="1:16" ht="22.5" customHeight="1">
      <c r="A189" s="314">
        <f>計算シート!B190</f>
        <v>0</v>
      </c>
      <c r="B189" s="315" t="str">
        <f t="shared" ca="1" si="27"/>
        <v/>
      </c>
      <c r="C189" s="315" t="str">
        <f t="shared" ca="1" si="28"/>
        <v/>
      </c>
      <c r="D189" s="315" t="str">
        <f t="shared" ca="1" si="29"/>
        <v/>
      </c>
      <c r="E189" s="315" t="str">
        <f t="shared" ca="1" si="30"/>
        <v/>
      </c>
      <c r="F189" s="315" t="str">
        <f t="shared" ca="1" si="31"/>
        <v/>
      </c>
      <c r="G189" s="29" t="str">
        <f ca="1">IF(O189&gt;0,別記第３号様式!$X$7,"")</f>
        <v/>
      </c>
      <c r="H189" s="316" t="str">
        <f t="shared" ca="1" si="32"/>
        <v/>
      </c>
      <c r="I189" s="317" t="str">
        <f t="shared" ca="1" si="33"/>
        <v/>
      </c>
      <c r="J189" s="325" t="str">
        <f t="shared" ca="1" si="34"/>
        <v/>
      </c>
      <c r="K189" s="316" t="str">
        <f t="shared" ca="1" si="35"/>
        <v/>
      </c>
      <c r="L189" s="316" t="str">
        <f t="shared" ca="1" si="36"/>
        <v/>
      </c>
      <c r="M189" s="316" t="str">
        <f t="shared" ca="1" si="37"/>
        <v/>
      </c>
      <c r="N189" s="318" t="str">
        <f t="shared" ca="1" si="38"/>
        <v/>
      </c>
      <c r="O189" s="316">
        <f t="shared" ca="1" si="39"/>
        <v>0</v>
      </c>
      <c r="P189" s="319"/>
    </row>
    <row r="190" spans="1:16" ht="22.5" customHeight="1">
      <c r="A190" s="314">
        <f>計算シート!B191</f>
        <v>0</v>
      </c>
      <c r="B190" s="315" t="str">
        <f t="shared" ca="1" si="27"/>
        <v/>
      </c>
      <c r="C190" s="315" t="str">
        <f t="shared" ca="1" si="28"/>
        <v/>
      </c>
      <c r="D190" s="315" t="str">
        <f t="shared" ca="1" si="29"/>
        <v/>
      </c>
      <c r="E190" s="315" t="str">
        <f t="shared" ca="1" si="30"/>
        <v/>
      </c>
      <c r="F190" s="315" t="str">
        <f t="shared" ca="1" si="31"/>
        <v/>
      </c>
      <c r="G190" s="29" t="str">
        <f ca="1">IF(O190&gt;0,別記第３号様式!$X$7,"")</f>
        <v/>
      </c>
      <c r="H190" s="316" t="str">
        <f t="shared" ca="1" si="32"/>
        <v/>
      </c>
      <c r="I190" s="317" t="str">
        <f t="shared" ca="1" si="33"/>
        <v/>
      </c>
      <c r="J190" s="325" t="str">
        <f t="shared" ca="1" si="34"/>
        <v/>
      </c>
      <c r="K190" s="316" t="str">
        <f t="shared" ca="1" si="35"/>
        <v/>
      </c>
      <c r="L190" s="316" t="str">
        <f t="shared" ca="1" si="36"/>
        <v/>
      </c>
      <c r="M190" s="316" t="str">
        <f t="shared" ca="1" si="37"/>
        <v/>
      </c>
      <c r="N190" s="318" t="str">
        <f t="shared" ca="1" si="38"/>
        <v/>
      </c>
      <c r="O190" s="316">
        <f t="shared" ca="1" si="39"/>
        <v>0</v>
      </c>
      <c r="P190" s="319"/>
    </row>
    <row r="191" spans="1:16" ht="22.5" customHeight="1">
      <c r="A191" s="314">
        <f>計算シート!B192</f>
        <v>0</v>
      </c>
      <c r="B191" s="315" t="str">
        <f t="shared" ca="1" si="27"/>
        <v/>
      </c>
      <c r="C191" s="315" t="str">
        <f t="shared" ca="1" si="28"/>
        <v/>
      </c>
      <c r="D191" s="315" t="str">
        <f t="shared" ca="1" si="29"/>
        <v/>
      </c>
      <c r="E191" s="315" t="str">
        <f t="shared" ca="1" si="30"/>
        <v/>
      </c>
      <c r="F191" s="315" t="str">
        <f t="shared" ca="1" si="31"/>
        <v/>
      </c>
      <c r="G191" s="29" t="str">
        <f ca="1">IF(O191&gt;0,別記第３号様式!$X$7,"")</f>
        <v/>
      </c>
      <c r="H191" s="316" t="str">
        <f t="shared" ca="1" si="32"/>
        <v/>
      </c>
      <c r="I191" s="317" t="str">
        <f t="shared" ca="1" si="33"/>
        <v/>
      </c>
      <c r="J191" s="325" t="str">
        <f t="shared" ca="1" si="34"/>
        <v/>
      </c>
      <c r="K191" s="316" t="str">
        <f t="shared" ca="1" si="35"/>
        <v/>
      </c>
      <c r="L191" s="316" t="str">
        <f t="shared" ca="1" si="36"/>
        <v/>
      </c>
      <c r="M191" s="316" t="str">
        <f t="shared" ca="1" si="37"/>
        <v/>
      </c>
      <c r="N191" s="318" t="str">
        <f t="shared" ca="1" si="38"/>
        <v/>
      </c>
      <c r="O191" s="316">
        <f t="shared" ca="1" si="39"/>
        <v>0</v>
      </c>
      <c r="P191" s="319"/>
    </row>
    <row r="192" spans="1:16" ht="22.5" customHeight="1">
      <c r="A192" s="314">
        <f>計算シート!B193</f>
        <v>0</v>
      </c>
      <c r="B192" s="315" t="str">
        <f t="shared" ca="1" si="27"/>
        <v/>
      </c>
      <c r="C192" s="315" t="str">
        <f t="shared" ca="1" si="28"/>
        <v/>
      </c>
      <c r="D192" s="315" t="str">
        <f t="shared" ca="1" si="29"/>
        <v/>
      </c>
      <c r="E192" s="315" t="str">
        <f t="shared" ca="1" si="30"/>
        <v/>
      </c>
      <c r="F192" s="315" t="str">
        <f t="shared" ca="1" si="31"/>
        <v/>
      </c>
      <c r="G192" s="29" t="str">
        <f ca="1">IF(O192&gt;0,別記第３号様式!$X$7,"")</f>
        <v/>
      </c>
      <c r="H192" s="316" t="str">
        <f t="shared" ca="1" si="32"/>
        <v/>
      </c>
      <c r="I192" s="317" t="str">
        <f t="shared" ca="1" si="33"/>
        <v/>
      </c>
      <c r="J192" s="325" t="str">
        <f t="shared" ca="1" si="34"/>
        <v/>
      </c>
      <c r="K192" s="316" t="str">
        <f t="shared" ca="1" si="35"/>
        <v/>
      </c>
      <c r="L192" s="316" t="str">
        <f t="shared" ca="1" si="36"/>
        <v/>
      </c>
      <c r="M192" s="316" t="str">
        <f t="shared" ca="1" si="37"/>
        <v/>
      </c>
      <c r="N192" s="318" t="str">
        <f t="shared" ca="1" si="38"/>
        <v/>
      </c>
      <c r="O192" s="316">
        <f t="shared" ca="1" si="39"/>
        <v>0</v>
      </c>
      <c r="P192" s="319"/>
    </row>
    <row r="193" spans="1:16" ht="22.5" customHeight="1">
      <c r="A193" s="314">
        <f>計算シート!B194</f>
        <v>0</v>
      </c>
      <c r="B193" s="315" t="str">
        <f t="shared" ca="1" si="27"/>
        <v/>
      </c>
      <c r="C193" s="315" t="str">
        <f t="shared" ca="1" si="28"/>
        <v/>
      </c>
      <c r="D193" s="315" t="str">
        <f t="shared" ca="1" si="29"/>
        <v/>
      </c>
      <c r="E193" s="315" t="str">
        <f t="shared" ca="1" si="30"/>
        <v/>
      </c>
      <c r="F193" s="315" t="str">
        <f t="shared" ca="1" si="31"/>
        <v/>
      </c>
      <c r="G193" s="29" t="str">
        <f ca="1">IF(O193&gt;0,別記第３号様式!$X$7,"")</f>
        <v/>
      </c>
      <c r="H193" s="316" t="str">
        <f t="shared" ca="1" si="32"/>
        <v/>
      </c>
      <c r="I193" s="317" t="str">
        <f t="shared" ca="1" si="33"/>
        <v/>
      </c>
      <c r="J193" s="325" t="str">
        <f t="shared" ca="1" si="34"/>
        <v/>
      </c>
      <c r="K193" s="316" t="str">
        <f t="shared" ca="1" si="35"/>
        <v/>
      </c>
      <c r="L193" s="316" t="str">
        <f t="shared" ca="1" si="36"/>
        <v/>
      </c>
      <c r="M193" s="316" t="str">
        <f t="shared" ca="1" si="37"/>
        <v/>
      </c>
      <c r="N193" s="318" t="str">
        <f t="shared" ca="1" si="38"/>
        <v/>
      </c>
      <c r="O193" s="316">
        <f t="shared" ca="1" si="39"/>
        <v>0</v>
      </c>
      <c r="P193" s="319"/>
    </row>
    <row r="194" spans="1:16" ht="22.5" customHeight="1">
      <c r="A194" s="314">
        <f>計算シート!B195</f>
        <v>0</v>
      </c>
      <c r="B194" s="315" t="str">
        <f t="shared" ca="1" si="27"/>
        <v/>
      </c>
      <c r="C194" s="315" t="str">
        <f t="shared" ca="1" si="28"/>
        <v/>
      </c>
      <c r="D194" s="315" t="str">
        <f t="shared" ca="1" si="29"/>
        <v/>
      </c>
      <c r="E194" s="315" t="str">
        <f t="shared" ca="1" si="30"/>
        <v/>
      </c>
      <c r="F194" s="315" t="str">
        <f t="shared" ca="1" si="31"/>
        <v/>
      </c>
      <c r="G194" s="29" t="str">
        <f ca="1">IF(O194&gt;0,別記第３号様式!$X$7,"")</f>
        <v/>
      </c>
      <c r="H194" s="316" t="str">
        <f t="shared" ca="1" si="32"/>
        <v/>
      </c>
      <c r="I194" s="317" t="str">
        <f t="shared" ca="1" si="33"/>
        <v/>
      </c>
      <c r="J194" s="325" t="str">
        <f t="shared" ca="1" si="34"/>
        <v/>
      </c>
      <c r="K194" s="316" t="str">
        <f t="shared" ca="1" si="35"/>
        <v/>
      </c>
      <c r="L194" s="316" t="str">
        <f t="shared" ca="1" si="36"/>
        <v/>
      </c>
      <c r="M194" s="316" t="str">
        <f t="shared" ca="1" si="37"/>
        <v/>
      </c>
      <c r="N194" s="318" t="str">
        <f t="shared" ca="1" si="38"/>
        <v/>
      </c>
      <c r="O194" s="316">
        <f t="shared" ref="O194:O206" ca="1" si="40">SUM(H194,K194,,L194,M194,N194)</f>
        <v>0</v>
      </c>
      <c r="P194" s="319"/>
    </row>
    <row r="195" spans="1:16" ht="22.5" customHeight="1">
      <c r="A195" s="314">
        <f>計算シート!B196</f>
        <v>0</v>
      </c>
      <c r="B195" s="315" t="str">
        <f t="shared" ca="1" si="27"/>
        <v/>
      </c>
      <c r="C195" s="315" t="str">
        <f t="shared" ca="1" si="28"/>
        <v/>
      </c>
      <c r="D195" s="315" t="str">
        <f t="shared" ca="1" si="29"/>
        <v/>
      </c>
      <c r="E195" s="315" t="str">
        <f t="shared" ca="1" si="30"/>
        <v/>
      </c>
      <c r="F195" s="315" t="str">
        <f t="shared" ca="1" si="31"/>
        <v/>
      </c>
      <c r="G195" s="29" t="str">
        <f ca="1">IF(O195&gt;0,別記第３号様式!$X$7,"")</f>
        <v/>
      </c>
      <c r="H195" s="316" t="str">
        <f t="shared" ca="1" si="32"/>
        <v/>
      </c>
      <c r="I195" s="317" t="str">
        <f t="shared" ca="1" si="33"/>
        <v/>
      </c>
      <c r="J195" s="325" t="str">
        <f t="shared" ca="1" si="34"/>
        <v/>
      </c>
      <c r="K195" s="316" t="str">
        <f t="shared" ca="1" si="35"/>
        <v/>
      </c>
      <c r="L195" s="316" t="str">
        <f t="shared" ca="1" si="36"/>
        <v/>
      </c>
      <c r="M195" s="316" t="str">
        <f t="shared" ca="1" si="37"/>
        <v/>
      </c>
      <c r="N195" s="318" t="str">
        <f t="shared" ca="1" si="38"/>
        <v/>
      </c>
      <c r="O195" s="316">
        <f t="shared" ca="1" si="40"/>
        <v>0</v>
      </c>
      <c r="P195" s="319"/>
    </row>
    <row r="196" spans="1:16" ht="22.5" customHeight="1">
      <c r="A196" s="314">
        <f>計算シート!B197</f>
        <v>0</v>
      </c>
      <c r="B196" s="315" t="str">
        <f t="shared" ca="1" si="27"/>
        <v/>
      </c>
      <c r="C196" s="315" t="str">
        <f t="shared" ca="1" si="28"/>
        <v/>
      </c>
      <c r="D196" s="315" t="str">
        <f t="shared" ca="1" si="29"/>
        <v/>
      </c>
      <c r="E196" s="315" t="str">
        <f t="shared" ca="1" si="30"/>
        <v/>
      </c>
      <c r="F196" s="315" t="str">
        <f t="shared" ca="1" si="31"/>
        <v/>
      </c>
      <c r="G196" s="29" t="str">
        <f ca="1">IF(O196&gt;0,別記第３号様式!$X$7,"")</f>
        <v/>
      </c>
      <c r="H196" s="316" t="str">
        <f t="shared" ca="1" si="32"/>
        <v/>
      </c>
      <c r="I196" s="317" t="str">
        <f t="shared" ca="1" si="33"/>
        <v/>
      </c>
      <c r="J196" s="325" t="str">
        <f t="shared" ca="1" si="34"/>
        <v/>
      </c>
      <c r="K196" s="316" t="str">
        <f t="shared" ca="1" si="35"/>
        <v/>
      </c>
      <c r="L196" s="316" t="str">
        <f t="shared" ca="1" si="36"/>
        <v/>
      </c>
      <c r="M196" s="316" t="str">
        <f t="shared" ca="1" si="37"/>
        <v/>
      </c>
      <c r="N196" s="318" t="str">
        <f t="shared" ca="1" si="38"/>
        <v/>
      </c>
      <c r="O196" s="316">
        <f t="shared" ca="1" si="40"/>
        <v>0</v>
      </c>
      <c r="P196" s="319"/>
    </row>
    <row r="197" spans="1:16" ht="22.5" customHeight="1">
      <c r="A197" s="314">
        <f>計算シート!B198</f>
        <v>0</v>
      </c>
      <c r="B197" s="315" t="str">
        <f t="shared" ca="1" si="27"/>
        <v/>
      </c>
      <c r="C197" s="315" t="str">
        <f t="shared" ca="1" si="28"/>
        <v/>
      </c>
      <c r="D197" s="315" t="str">
        <f t="shared" ca="1" si="29"/>
        <v/>
      </c>
      <c r="E197" s="315" t="str">
        <f t="shared" ca="1" si="30"/>
        <v/>
      </c>
      <c r="F197" s="315" t="str">
        <f t="shared" ca="1" si="31"/>
        <v/>
      </c>
      <c r="G197" s="29" t="str">
        <f ca="1">IF(O197&gt;0,別記第３号様式!$X$7,"")</f>
        <v/>
      </c>
      <c r="H197" s="316" t="str">
        <f t="shared" ca="1" si="32"/>
        <v/>
      </c>
      <c r="I197" s="317" t="str">
        <f t="shared" ca="1" si="33"/>
        <v/>
      </c>
      <c r="J197" s="325" t="str">
        <f t="shared" ca="1" si="34"/>
        <v/>
      </c>
      <c r="K197" s="316" t="str">
        <f t="shared" ca="1" si="35"/>
        <v/>
      </c>
      <c r="L197" s="316" t="str">
        <f t="shared" ca="1" si="36"/>
        <v/>
      </c>
      <c r="M197" s="316" t="str">
        <f t="shared" ca="1" si="37"/>
        <v/>
      </c>
      <c r="N197" s="318" t="str">
        <f t="shared" ca="1" si="38"/>
        <v/>
      </c>
      <c r="O197" s="316">
        <f t="shared" ca="1" si="40"/>
        <v>0</v>
      </c>
      <c r="P197" s="319"/>
    </row>
    <row r="198" spans="1:16" ht="22.5" customHeight="1">
      <c r="A198" s="314">
        <f>計算シート!B199</f>
        <v>0</v>
      </c>
      <c r="B198" s="315" t="str">
        <f t="shared" ca="1" si="27"/>
        <v/>
      </c>
      <c r="C198" s="315" t="str">
        <f t="shared" ca="1" si="28"/>
        <v/>
      </c>
      <c r="D198" s="315" t="str">
        <f t="shared" ca="1" si="29"/>
        <v/>
      </c>
      <c r="E198" s="315" t="str">
        <f t="shared" ca="1" si="30"/>
        <v/>
      </c>
      <c r="F198" s="315" t="str">
        <f t="shared" ca="1" si="31"/>
        <v/>
      </c>
      <c r="G198" s="29" t="str">
        <f ca="1">IF(O198&gt;0,別記第３号様式!$X$7,"")</f>
        <v/>
      </c>
      <c r="H198" s="316" t="str">
        <f t="shared" ca="1" si="32"/>
        <v/>
      </c>
      <c r="I198" s="317" t="str">
        <f t="shared" ca="1" si="33"/>
        <v/>
      </c>
      <c r="J198" s="325" t="str">
        <f t="shared" ref="J198:J206" ca="1" si="41">IFERROR(INDIRECT($A198&amp;"！$ao$22"),"")</f>
        <v/>
      </c>
      <c r="K198" s="316" t="str">
        <f t="shared" ca="1" si="35"/>
        <v/>
      </c>
      <c r="L198" s="316" t="str">
        <f t="shared" ca="1" si="36"/>
        <v/>
      </c>
      <c r="M198" s="316" t="str">
        <f t="shared" ca="1" si="37"/>
        <v/>
      </c>
      <c r="N198" s="318" t="str">
        <f t="shared" ca="1" si="38"/>
        <v/>
      </c>
      <c r="O198" s="316">
        <f t="shared" ca="1" si="40"/>
        <v>0</v>
      </c>
      <c r="P198" s="319"/>
    </row>
    <row r="199" spans="1:16" ht="22.5" customHeight="1">
      <c r="A199" s="314">
        <f>計算シート!B200</f>
        <v>0</v>
      </c>
      <c r="B199" s="315" t="str">
        <f t="shared" ca="1" si="27"/>
        <v/>
      </c>
      <c r="C199" s="315" t="str">
        <f t="shared" ca="1" si="28"/>
        <v/>
      </c>
      <c r="D199" s="315" t="str">
        <f t="shared" ca="1" si="29"/>
        <v/>
      </c>
      <c r="E199" s="315" t="str">
        <f t="shared" ca="1" si="30"/>
        <v/>
      </c>
      <c r="F199" s="315" t="str">
        <f t="shared" ca="1" si="31"/>
        <v/>
      </c>
      <c r="G199" s="29" t="str">
        <f ca="1">IF(O199&gt;0,別記第３号様式!$X$7,"")</f>
        <v/>
      </c>
      <c r="H199" s="316" t="str">
        <f t="shared" ca="1" si="32"/>
        <v/>
      </c>
      <c r="I199" s="317" t="str">
        <f t="shared" ca="1" si="33"/>
        <v/>
      </c>
      <c r="J199" s="325" t="str">
        <f t="shared" ca="1" si="41"/>
        <v/>
      </c>
      <c r="K199" s="316" t="str">
        <f t="shared" ca="1" si="35"/>
        <v/>
      </c>
      <c r="L199" s="316" t="str">
        <f t="shared" ca="1" si="36"/>
        <v/>
      </c>
      <c r="M199" s="316" t="str">
        <f t="shared" ca="1" si="37"/>
        <v/>
      </c>
      <c r="N199" s="318" t="str">
        <f t="shared" ca="1" si="38"/>
        <v/>
      </c>
      <c r="O199" s="316">
        <f t="shared" ca="1" si="40"/>
        <v>0</v>
      </c>
      <c r="P199" s="319"/>
    </row>
    <row r="200" spans="1:16" ht="22.5" customHeight="1">
      <c r="A200" s="314">
        <f>計算シート!B201</f>
        <v>0</v>
      </c>
      <c r="B200" s="315" t="str">
        <f t="shared" ca="1" si="27"/>
        <v/>
      </c>
      <c r="C200" s="315" t="str">
        <f t="shared" ca="1" si="28"/>
        <v/>
      </c>
      <c r="D200" s="315" t="str">
        <f t="shared" ca="1" si="29"/>
        <v/>
      </c>
      <c r="E200" s="315" t="str">
        <f t="shared" ca="1" si="30"/>
        <v/>
      </c>
      <c r="F200" s="315" t="str">
        <f t="shared" ca="1" si="31"/>
        <v/>
      </c>
      <c r="G200" s="29" t="str">
        <f ca="1">IF(O200&gt;0,別記第３号様式!$X$7,"")</f>
        <v/>
      </c>
      <c r="H200" s="316" t="str">
        <f t="shared" ca="1" si="32"/>
        <v/>
      </c>
      <c r="I200" s="317" t="str">
        <f t="shared" ca="1" si="33"/>
        <v/>
      </c>
      <c r="J200" s="325" t="str">
        <f t="shared" ca="1" si="41"/>
        <v/>
      </c>
      <c r="K200" s="316" t="str">
        <f t="shared" ca="1" si="35"/>
        <v/>
      </c>
      <c r="L200" s="316" t="str">
        <f t="shared" ca="1" si="36"/>
        <v/>
      </c>
      <c r="M200" s="316" t="str">
        <f t="shared" ca="1" si="37"/>
        <v/>
      </c>
      <c r="N200" s="318" t="str">
        <f t="shared" ca="1" si="38"/>
        <v/>
      </c>
      <c r="O200" s="316">
        <f t="shared" ca="1" si="40"/>
        <v>0</v>
      </c>
      <c r="P200" s="319"/>
    </row>
    <row r="201" spans="1:16" ht="22.5" customHeight="1">
      <c r="A201" s="314">
        <f>計算シート!B202</f>
        <v>0</v>
      </c>
      <c r="B201" s="315" t="str">
        <f t="shared" ca="1" si="27"/>
        <v/>
      </c>
      <c r="C201" s="315" t="str">
        <f t="shared" ca="1" si="28"/>
        <v/>
      </c>
      <c r="D201" s="315" t="str">
        <f t="shared" ca="1" si="29"/>
        <v/>
      </c>
      <c r="E201" s="315" t="str">
        <f t="shared" ca="1" si="30"/>
        <v/>
      </c>
      <c r="F201" s="315" t="str">
        <f t="shared" ca="1" si="31"/>
        <v/>
      </c>
      <c r="G201" s="29" t="str">
        <f ca="1">IF(O201&gt;0,別記第３号様式!$X$7,"")</f>
        <v/>
      </c>
      <c r="H201" s="316" t="str">
        <f t="shared" ca="1" si="32"/>
        <v/>
      </c>
      <c r="I201" s="317" t="str">
        <f t="shared" ca="1" si="33"/>
        <v/>
      </c>
      <c r="J201" s="325" t="str">
        <f t="shared" ca="1" si="41"/>
        <v/>
      </c>
      <c r="K201" s="316" t="str">
        <f t="shared" ca="1" si="35"/>
        <v/>
      </c>
      <c r="L201" s="316" t="str">
        <f t="shared" ca="1" si="36"/>
        <v/>
      </c>
      <c r="M201" s="316" t="str">
        <f t="shared" ca="1" si="37"/>
        <v/>
      </c>
      <c r="N201" s="318" t="str">
        <f t="shared" ca="1" si="38"/>
        <v/>
      </c>
      <c r="O201" s="316">
        <f t="shared" ca="1" si="40"/>
        <v>0</v>
      </c>
      <c r="P201" s="319"/>
    </row>
    <row r="202" spans="1:16" ht="22.5" customHeight="1">
      <c r="A202" s="314">
        <f>計算シート!B203</f>
        <v>0</v>
      </c>
      <c r="B202" s="315" t="str">
        <f t="shared" ca="1" si="27"/>
        <v/>
      </c>
      <c r="C202" s="315" t="str">
        <f t="shared" ca="1" si="28"/>
        <v/>
      </c>
      <c r="D202" s="315" t="str">
        <f t="shared" ca="1" si="29"/>
        <v/>
      </c>
      <c r="E202" s="315" t="str">
        <f t="shared" ca="1" si="30"/>
        <v/>
      </c>
      <c r="F202" s="315" t="str">
        <f t="shared" ca="1" si="31"/>
        <v/>
      </c>
      <c r="G202" s="29" t="str">
        <f ca="1">IF(O202&gt;0,別記第３号様式!$X$7,"")</f>
        <v/>
      </c>
      <c r="H202" s="316" t="str">
        <f t="shared" ca="1" si="32"/>
        <v/>
      </c>
      <c r="I202" s="317" t="str">
        <f t="shared" ca="1" si="33"/>
        <v/>
      </c>
      <c r="J202" s="325" t="str">
        <f t="shared" ca="1" si="41"/>
        <v/>
      </c>
      <c r="K202" s="316" t="str">
        <f t="shared" ca="1" si="35"/>
        <v/>
      </c>
      <c r="L202" s="316" t="str">
        <f t="shared" ca="1" si="36"/>
        <v/>
      </c>
      <c r="M202" s="316" t="str">
        <f t="shared" ca="1" si="37"/>
        <v/>
      </c>
      <c r="N202" s="318" t="str">
        <f t="shared" ca="1" si="38"/>
        <v/>
      </c>
      <c r="O202" s="316">
        <f t="shared" ca="1" si="40"/>
        <v>0</v>
      </c>
      <c r="P202" s="319"/>
    </row>
    <row r="203" spans="1:16" ht="22.5" customHeight="1">
      <c r="A203" s="314">
        <f>計算シート!B204</f>
        <v>0</v>
      </c>
      <c r="B203" s="315" t="str">
        <f t="shared" ca="1" si="27"/>
        <v/>
      </c>
      <c r="C203" s="315" t="str">
        <f t="shared" ca="1" si="28"/>
        <v/>
      </c>
      <c r="D203" s="315" t="str">
        <f t="shared" ca="1" si="29"/>
        <v/>
      </c>
      <c r="E203" s="315" t="str">
        <f t="shared" ca="1" si="30"/>
        <v/>
      </c>
      <c r="F203" s="315" t="str">
        <f t="shared" ca="1" si="31"/>
        <v/>
      </c>
      <c r="G203" s="29" t="str">
        <f ca="1">IF(O203&gt;0,別記第３号様式!$X$7,"")</f>
        <v/>
      </c>
      <c r="H203" s="316" t="str">
        <f t="shared" ca="1" si="32"/>
        <v/>
      </c>
      <c r="I203" s="317" t="str">
        <f t="shared" ca="1" si="33"/>
        <v/>
      </c>
      <c r="J203" s="325" t="str">
        <f t="shared" ca="1" si="41"/>
        <v/>
      </c>
      <c r="K203" s="316" t="str">
        <f t="shared" ca="1" si="35"/>
        <v/>
      </c>
      <c r="L203" s="316" t="str">
        <f t="shared" ca="1" si="36"/>
        <v/>
      </c>
      <c r="M203" s="316" t="str">
        <f t="shared" ca="1" si="37"/>
        <v/>
      </c>
      <c r="N203" s="318" t="str">
        <f t="shared" ca="1" si="38"/>
        <v/>
      </c>
      <c r="O203" s="316">
        <f t="shared" ca="1" si="40"/>
        <v>0</v>
      </c>
      <c r="P203" s="319"/>
    </row>
    <row r="204" spans="1:16" ht="22.5" customHeight="1">
      <c r="A204" s="314">
        <f>計算シート!B205</f>
        <v>0</v>
      </c>
      <c r="B204" s="315" t="str">
        <f t="shared" ref="B204:B206" ca="1" si="42">IFERROR(INDIRECT($A204&amp;"！$t$7"),"")</f>
        <v/>
      </c>
      <c r="C204" s="315" t="str">
        <f t="shared" ref="C204:C206" ca="1" si="43">IFERROR(INDIRECT($A204&amp;"！$h$7"),"")</f>
        <v/>
      </c>
      <c r="D204" s="315" t="str">
        <f t="shared" ref="D204:D206" ca="1" si="44">IFERROR(INDIRECT($A204&amp;"！$l$10"),"")</f>
        <v/>
      </c>
      <c r="E204" s="315" t="str">
        <f t="shared" ref="E204:E206" ca="1" si="45">IFERROR(INDIRECT($A204&amp;"！$w$9"),"")</f>
        <v/>
      </c>
      <c r="F204" s="315" t="str">
        <f t="shared" ref="F204:F206" ca="1" si="46">IFERROR(INDIRECT($A204&amp;"！$ｄ$9")&amp;INDIRECT($A204&amp;"！$ｈ$9"),"")</f>
        <v/>
      </c>
      <c r="G204" s="29" t="str">
        <f ca="1">IF(O204&gt;0,別記第３号様式!$X$7,"")</f>
        <v/>
      </c>
      <c r="H204" s="316" t="str">
        <f t="shared" ref="H204:H206" ca="1" si="47">IFERROR(INDIRECT($A204&amp;"！$ai$21"),"")</f>
        <v/>
      </c>
      <c r="I204" s="317" t="str">
        <f t="shared" ref="I204:I206" ca="1" si="48">IFERROR(INDIRECT($A204&amp;"！$ae$22"),"")</f>
        <v/>
      </c>
      <c r="J204" s="325" t="str">
        <f t="shared" ca="1" si="41"/>
        <v/>
      </c>
      <c r="K204" s="316" t="str">
        <f t="shared" ref="K204:K206" ca="1" si="49">IFERROR(INDIRECT($A204&amp;"！$ai$24"),"")</f>
        <v/>
      </c>
      <c r="L204" s="316" t="str">
        <f t="shared" ref="L204:L206" ca="1" si="50">IFERROR(INDIRECT($A204&amp;"！$ai$40"),"")</f>
        <v/>
      </c>
      <c r="M204" s="316" t="str">
        <f t="shared" ref="M204:M206" ca="1" si="51">IFERROR(INDIRECT($A204&amp;"！$ai$52"),"")</f>
        <v/>
      </c>
      <c r="N204" s="318" t="str">
        <f t="shared" ref="N204:N206" ca="1" si="52">IFERROR(INDIRECT($A204&amp;"！$ai$57"),"")</f>
        <v/>
      </c>
      <c r="O204" s="316">
        <f t="shared" ca="1" si="40"/>
        <v>0</v>
      </c>
      <c r="P204" s="319"/>
    </row>
    <row r="205" spans="1:16" ht="22.5" customHeight="1">
      <c r="A205" s="314">
        <f>計算シート!B206</f>
        <v>0</v>
      </c>
      <c r="B205" s="315" t="str">
        <f t="shared" ca="1" si="42"/>
        <v/>
      </c>
      <c r="C205" s="315" t="str">
        <f t="shared" ca="1" si="43"/>
        <v/>
      </c>
      <c r="D205" s="315" t="str">
        <f t="shared" ca="1" si="44"/>
        <v/>
      </c>
      <c r="E205" s="315" t="str">
        <f t="shared" ca="1" si="45"/>
        <v/>
      </c>
      <c r="F205" s="315" t="str">
        <f t="shared" ca="1" si="46"/>
        <v/>
      </c>
      <c r="G205" s="29" t="str">
        <f ca="1">IF(O205&gt;0,別記第３号様式!$X$7,"")</f>
        <v/>
      </c>
      <c r="H205" s="316" t="str">
        <f t="shared" ca="1" si="47"/>
        <v/>
      </c>
      <c r="I205" s="317" t="str">
        <f t="shared" ca="1" si="48"/>
        <v/>
      </c>
      <c r="J205" s="325" t="str">
        <f t="shared" ca="1" si="41"/>
        <v/>
      </c>
      <c r="K205" s="316" t="str">
        <f t="shared" ca="1" si="49"/>
        <v/>
      </c>
      <c r="L205" s="316" t="str">
        <f t="shared" ca="1" si="50"/>
        <v/>
      </c>
      <c r="M205" s="316" t="str">
        <f t="shared" ca="1" si="51"/>
        <v/>
      </c>
      <c r="N205" s="318" t="str">
        <f t="shared" ca="1" si="52"/>
        <v/>
      </c>
      <c r="O205" s="316">
        <f t="shared" ca="1" si="40"/>
        <v>0</v>
      </c>
      <c r="P205" s="319"/>
    </row>
    <row r="206" spans="1:16" ht="22.5" customHeight="1">
      <c r="A206" s="314">
        <f>計算シート!B207</f>
        <v>0</v>
      </c>
      <c r="B206" s="315" t="str">
        <f t="shared" ca="1" si="42"/>
        <v/>
      </c>
      <c r="C206" s="315" t="str">
        <f t="shared" ca="1" si="43"/>
        <v/>
      </c>
      <c r="D206" s="315" t="str">
        <f t="shared" ca="1" si="44"/>
        <v/>
      </c>
      <c r="E206" s="315" t="str">
        <f t="shared" ca="1" si="45"/>
        <v/>
      </c>
      <c r="F206" s="315" t="str">
        <f t="shared" ca="1" si="46"/>
        <v/>
      </c>
      <c r="G206" s="29" t="str">
        <f ca="1">IF(O206&gt;0,別記第３号様式!$X$7,"")</f>
        <v/>
      </c>
      <c r="H206" s="316" t="str">
        <f t="shared" ca="1" si="47"/>
        <v/>
      </c>
      <c r="I206" s="317" t="str">
        <f t="shared" ca="1" si="48"/>
        <v/>
      </c>
      <c r="J206" s="325" t="str">
        <f t="shared" ca="1" si="41"/>
        <v/>
      </c>
      <c r="K206" s="316" t="str">
        <f t="shared" ca="1" si="49"/>
        <v/>
      </c>
      <c r="L206" s="316" t="str">
        <f t="shared" ca="1" si="50"/>
        <v/>
      </c>
      <c r="M206" s="316" t="str">
        <f t="shared" ca="1" si="51"/>
        <v/>
      </c>
      <c r="N206" s="318" t="str">
        <f t="shared" ca="1" si="52"/>
        <v/>
      </c>
      <c r="O206" s="316">
        <f t="shared" ca="1" si="40"/>
        <v>0</v>
      </c>
      <c r="P206" s="319"/>
    </row>
    <row r="207" spans="1:16" ht="11.25" customHeight="1"/>
    <row r="208" spans="1:16" s="321" customFormat="1">
      <c r="A208" s="299" t="s">
        <v>217</v>
      </c>
      <c r="B208" s="299"/>
      <c r="C208" s="299"/>
    </row>
    <row r="209" spans="1:3" s="321" customFormat="1" ht="16.5" customHeight="1">
      <c r="A209" s="322"/>
      <c r="B209" s="300" t="s">
        <v>216</v>
      </c>
      <c r="C209" s="299"/>
    </row>
    <row r="210" spans="1:3" s="321" customFormat="1" ht="16.5" customHeight="1">
      <c r="A210" s="322"/>
      <c r="B210" s="300"/>
      <c r="C210" s="299"/>
    </row>
    <row r="211" spans="1:3" s="321" customFormat="1" ht="16.5" customHeight="1">
      <c r="A211" s="323"/>
      <c r="B211" s="324"/>
      <c r="C211" s="299"/>
    </row>
    <row r="212" spans="1:3" s="321" customFormat="1" ht="16.5" customHeight="1">
      <c r="A212" s="323"/>
      <c r="B212" s="324"/>
      <c r="C212" s="299"/>
    </row>
    <row r="213" spans="1:3" s="321" customFormat="1" ht="22.5" customHeight="1"/>
    <row r="214" spans="1:3" s="321" customFormat="1" ht="22.5" customHeight="1"/>
    <row r="215" spans="1:3" s="321" customFormat="1" ht="22.5" customHeight="1"/>
    <row r="216" spans="1:3" s="321" customFormat="1" ht="22.5" customHeight="1"/>
    <row r="217" spans="1:3" s="321" customFormat="1" ht="22.5" customHeight="1"/>
    <row r="218" spans="1:3" s="321" customFormat="1" ht="22.5" customHeight="1"/>
    <row r="219" spans="1:3" s="321" customFormat="1" ht="22.5" customHeight="1"/>
    <row r="220" spans="1:3" s="321" customFormat="1" ht="22.5" customHeight="1"/>
    <row r="221" spans="1:3" s="321" customFormat="1" ht="22.5" customHeight="1"/>
    <row r="222" spans="1:3" s="321" customFormat="1" ht="22.5" customHeight="1"/>
    <row r="223" spans="1:3" s="321" customFormat="1" ht="22.5" customHeight="1"/>
  </sheetData>
  <sheetProtection algorithmName="SHA-512" hashValue="DyABS/WIHoIBTCu78QnGELjazd36HnzhEj7nF39zPdrhE2yAl4ddyNkRp3LRstmkQCOQ90SBTs7m/kmg1LKS5g==" saltValue="V07zlhyJcThfFStYJVcXKw==" spinCount="100000" sheet="1" objects="1" scenarios="1" selectLockedCells="1"/>
  <mergeCells count="9">
    <mergeCell ref="G3:G4"/>
    <mergeCell ref="P3:P4"/>
    <mergeCell ref="E3:E4"/>
    <mergeCell ref="H3:O3"/>
    <mergeCell ref="A3:A4"/>
    <mergeCell ref="C3:C4"/>
    <mergeCell ref="B3:B4"/>
    <mergeCell ref="D3:D4"/>
    <mergeCell ref="F3:F4"/>
  </mergeCells>
  <phoneticPr fontId="3"/>
  <dataValidations count="1">
    <dataValidation type="list" allowBlank="1" showInputMessage="1" showErrorMessage="1" sqref="P5:P206">
      <formula1>"可"</formula1>
    </dataValidation>
  </dataValidations>
  <printOptions horizontalCentered="1"/>
  <pageMargins left="0.19685039370078741" right="0.19685039370078741" top="0.59055118110236227" bottom="0.39370078740157483" header="0" footer="0"/>
  <pageSetup paperSize="9" scale="65" orientation="landscape"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pageSetUpPr fitToPage="1"/>
  </sheetPr>
  <dimension ref="A1:BE72"/>
  <sheetViews>
    <sheetView showGridLines="0" view="pageBreakPreview" zoomScale="90" zoomScaleNormal="100" zoomScaleSheetLayoutView="90" workbookViewId="0">
      <selection activeCell="H7" sqref="H7:N7"/>
    </sheetView>
  </sheetViews>
  <sheetFormatPr defaultColWidth="2.109375" defaultRowHeight="13.2"/>
  <cols>
    <col min="1" max="23" width="2.77734375" style="180" customWidth="1"/>
    <col min="24" max="39" width="2.109375" style="180"/>
    <col min="40" max="50" width="5.44140625" style="180" customWidth="1"/>
    <col min="51" max="51" width="5.44140625" style="181" customWidth="1"/>
    <col min="52" max="52" width="6.88671875" style="180" customWidth="1"/>
    <col min="53" max="57" width="5.44140625" style="180" customWidth="1"/>
    <col min="58" max="66" width="2.109375" style="180"/>
    <col min="67" max="67" width="9.109375" style="180" bestFit="1" customWidth="1"/>
    <col min="68" max="16384" width="2.109375" style="180"/>
  </cols>
  <sheetData>
    <row r="1" spans="1:56">
      <c r="A1" s="180" t="s">
        <v>233</v>
      </c>
    </row>
    <row r="2" spans="1:56" ht="7.5" customHeight="1"/>
    <row r="3" spans="1:56">
      <c r="A3" s="384" t="s">
        <v>238</v>
      </c>
      <c r="B3" s="385"/>
      <c r="C3" s="385"/>
      <c r="D3" s="385"/>
      <c r="E3" s="385"/>
      <c r="F3" s="385"/>
      <c r="G3" s="385"/>
      <c r="H3" s="385"/>
      <c r="I3" s="385"/>
      <c r="J3" s="385"/>
      <c r="K3" s="385"/>
      <c r="L3" s="385"/>
      <c r="M3" s="385"/>
      <c r="N3" s="385"/>
      <c r="O3" s="385"/>
      <c r="P3" s="385"/>
      <c r="Q3" s="385"/>
      <c r="R3" s="385"/>
      <c r="S3" s="385"/>
      <c r="T3" s="385"/>
      <c r="U3" s="385"/>
      <c r="V3" s="385"/>
      <c r="W3" s="385"/>
      <c r="X3" s="385"/>
      <c r="Y3" s="385"/>
      <c r="Z3" s="385"/>
      <c r="AA3" s="385"/>
      <c r="AB3" s="385"/>
      <c r="AC3" s="385"/>
      <c r="AD3" s="385"/>
      <c r="AE3" s="385"/>
      <c r="AF3" s="385"/>
      <c r="AG3" s="385"/>
      <c r="AH3" s="385"/>
      <c r="AI3" s="385"/>
      <c r="AJ3" s="385"/>
      <c r="AK3" s="385"/>
      <c r="AL3" s="385"/>
      <c r="AM3" s="386"/>
    </row>
    <row r="4" spans="1:56" ht="9" customHeight="1">
      <c r="A4" s="182"/>
      <c r="B4" s="182"/>
      <c r="C4" s="182"/>
      <c r="D4" s="182"/>
      <c r="E4" s="182"/>
      <c r="F4" s="182"/>
      <c r="G4" s="182"/>
      <c r="H4" s="182"/>
      <c r="I4" s="182"/>
      <c r="J4" s="182"/>
      <c r="K4" s="182"/>
      <c r="L4" s="182"/>
      <c r="M4" s="182"/>
      <c r="N4" s="182"/>
      <c r="O4" s="182"/>
      <c r="P4" s="182"/>
      <c r="Q4" s="182"/>
      <c r="R4" s="182"/>
      <c r="S4" s="182"/>
      <c r="T4" s="182"/>
      <c r="U4" s="182"/>
      <c r="V4" s="182"/>
      <c r="W4" s="182"/>
      <c r="X4" s="182"/>
      <c r="Y4" s="182"/>
      <c r="Z4" s="182"/>
      <c r="AA4" s="182"/>
      <c r="AB4" s="182"/>
      <c r="AC4" s="182"/>
      <c r="AD4" s="182"/>
      <c r="AE4" s="182"/>
      <c r="AF4" s="182"/>
      <c r="AG4" s="182"/>
      <c r="AH4" s="182"/>
      <c r="AI4" s="182"/>
      <c r="AJ4" s="182"/>
      <c r="AK4" s="182"/>
      <c r="AL4" s="182"/>
      <c r="AM4" s="182"/>
    </row>
    <row r="5" spans="1:56">
      <c r="A5" s="387" t="s">
        <v>63</v>
      </c>
      <c r="B5" s="388"/>
      <c r="C5" s="388"/>
      <c r="D5" s="388"/>
      <c r="E5" s="388"/>
      <c r="F5" s="388"/>
      <c r="G5" s="388"/>
      <c r="H5" s="388"/>
      <c r="I5" s="388"/>
      <c r="J5" s="388"/>
      <c r="K5" s="388"/>
      <c r="L5" s="388"/>
      <c r="M5" s="388"/>
      <c r="N5" s="388"/>
      <c r="O5" s="388"/>
      <c r="P5" s="388"/>
      <c r="Q5" s="388"/>
      <c r="R5" s="388"/>
      <c r="S5" s="388"/>
      <c r="T5" s="388"/>
      <c r="U5" s="388"/>
      <c r="V5" s="388"/>
      <c r="W5" s="388"/>
      <c r="X5" s="388"/>
      <c r="Y5" s="388"/>
      <c r="Z5" s="388"/>
      <c r="AA5" s="388"/>
      <c r="AB5" s="388"/>
      <c r="AC5" s="388"/>
      <c r="AD5" s="388"/>
      <c r="AE5" s="388"/>
      <c r="AF5" s="388"/>
      <c r="AG5" s="388"/>
      <c r="AH5" s="388"/>
      <c r="AI5" s="388"/>
      <c r="AJ5" s="388"/>
      <c r="AK5" s="388"/>
      <c r="AL5" s="388"/>
      <c r="AM5" s="389"/>
    </row>
    <row r="6" spans="1:56" ht="4.5" customHeight="1">
      <c r="A6" s="183"/>
      <c r="B6" s="184"/>
      <c r="C6" s="184"/>
      <c r="D6" s="184"/>
      <c r="E6" s="184"/>
      <c r="F6" s="184"/>
      <c r="G6" s="184"/>
      <c r="H6" s="184"/>
      <c r="I6" s="184"/>
      <c r="J6" s="184"/>
      <c r="K6" s="184"/>
      <c r="L6" s="184"/>
      <c r="M6" s="184"/>
      <c r="N6" s="184"/>
      <c r="O6" s="184"/>
      <c r="P6" s="184"/>
      <c r="Q6" s="184"/>
      <c r="R6" s="184"/>
      <c r="S6" s="184"/>
      <c r="T6" s="184"/>
      <c r="U6" s="184"/>
      <c r="V6" s="184"/>
      <c r="W6" s="184"/>
      <c r="X6" s="184"/>
      <c r="Y6" s="184"/>
      <c r="Z6" s="184"/>
      <c r="AA6" s="184"/>
      <c r="AB6" s="184"/>
      <c r="AC6" s="184"/>
      <c r="AD6" s="184"/>
      <c r="AE6" s="184"/>
      <c r="AF6" s="184"/>
      <c r="AG6" s="184"/>
      <c r="AH6" s="184"/>
      <c r="AI6" s="184"/>
      <c r="AJ6" s="184"/>
      <c r="AK6" s="184"/>
      <c r="AL6" s="184"/>
      <c r="AM6" s="185"/>
    </row>
    <row r="7" spans="1:56" ht="17.25" customHeight="1">
      <c r="A7" s="390" t="s">
        <v>22</v>
      </c>
      <c r="B7" s="391"/>
      <c r="C7" s="391"/>
      <c r="D7" s="391"/>
      <c r="E7" s="391"/>
      <c r="F7" s="391"/>
      <c r="G7" s="392"/>
      <c r="H7" s="414"/>
      <c r="I7" s="415"/>
      <c r="J7" s="415"/>
      <c r="K7" s="415"/>
      <c r="L7" s="415"/>
      <c r="M7" s="415"/>
      <c r="N7" s="416"/>
      <c r="O7" s="390" t="s">
        <v>64</v>
      </c>
      <c r="P7" s="391"/>
      <c r="Q7" s="391"/>
      <c r="R7" s="391"/>
      <c r="S7" s="392"/>
      <c r="T7" s="417"/>
      <c r="U7" s="418"/>
      <c r="V7" s="418"/>
      <c r="W7" s="418"/>
      <c r="X7" s="418"/>
      <c r="Y7" s="418"/>
      <c r="Z7" s="418"/>
      <c r="AA7" s="418"/>
      <c r="AB7" s="418"/>
      <c r="AC7" s="418"/>
      <c r="AD7" s="418"/>
      <c r="AE7" s="418"/>
      <c r="AF7" s="418"/>
      <c r="AG7" s="418"/>
      <c r="AH7" s="418"/>
      <c r="AI7" s="418"/>
      <c r="AJ7" s="418"/>
      <c r="AK7" s="418"/>
      <c r="AL7" s="418"/>
      <c r="AM7" s="419"/>
      <c r="AY7" s="181" t="str">
        <f>IF(H7="",エラーリスト!E17,IF(LEN(H7)&lt;10,エラーリスト!E17,""))</f>
        <v>個票シートの事業所番号が空欄か正しく入力されていない可能性があります</v>
      </c>
    </row>
    <row r="8" spans="1:56">
      <c r="A8" s="393" t="s">
        <v>65</v>
      </c>
      <c r="B8" s="394"/>
      <c r="C8" s="395"/>
      <c r="D8" s="390" t="s">
        <v>66</v>
      </c>
      <c r="E8" s="391"/>
      <c r="F8" s="391"/>
      <c r="G8" s="392"/>
      <c r="H8" s="186" t="s">
        <v>67</v>
      </c>
      <c r="I8" s="186"/>
      <c r="J8" s="186"/>
      <c r="K8" s="186"/>
      <c r="L8" s="186"/>
      <c r="M8" s="186"/>
      <c r="N8" s="186"/>
      <c r="O8" s="186"/>
      <c r="P8" s="186"/>
      <c r="Q8" s="186"/>
      <c r="R8" s="186"/>
      <c r="S8" s="187"/>
      <c r="T8" s="393" t="s">
        <v>68</v>
      </c>
      <c r="U8" s="394"/>
      <c r="V8" s="395"/>
      <c r="W8" s="390" t="s">
        <v>69</v>
      </c>
      <c r="X8" s="391"/>
      <c r="Y8" s="391"/>
      <c r="Z8" s="391"/>
      <c r="AA8" s="391"/>
      <c r="AB8" s="391"/>
      <c r="AC8" s="391"/>
      <c r="AD8" s="391"/>
      <c r="AE8" s="391"/>
      <c r="AF8" s="392"/>
      <c r="AG8" s="402" t="s">
        <v>70</v>
      </c>
      <c r="AH8" s="403"/>
      <c r="AI8" s="403"/>
      <c r="AJ8" s="403"/>
      <c r="AK8" s="403"/>
      <c r="AL8" s="403"/>
      <c r="AM8" s="404"/>
      <c r="AY8" s="181" t="str">
        <f>IF(T7="",エラーリスト!E18,"")</f>
        <v>個票シートの事業所名称が空欄です</v>
      </c>
    </row>
    <row r="9" spans="1:56" ht="17.25" customHeight="1">
      <c r="A9" s="396"/>
      <c r="B9" s="397"/>
      <c r="C9" s="398"/>
      <c r="D9" s="399" t="s">
        <v>83</v>
      </c>
      <c r="E9" s="400"/>
      <c r="F9" s="400"/>
      <c r="G9" s="401"/>
      <c r="H9" s="405"/>
      <c r="I9" s="406"/>
      <c r="J9" s="406"/>
      <c r="K9" s="406"/>
      <c r="L9" s="406"/>
      <c r="M9" s="406"/>
      <c r="N9" s="406"/>
      <c r="O9" s="406"/>
      <c r="P9" s="406"/>
      <c r="Q9" s="406"/>
      <c r="R9" s="406"/>
      <c r="S9" s="407"/>
      <c r="T9" s="396"/>
      <c r="U9" s="397"/>
      <c r="V9" s="398"/>
      <c r="W9" s="408"/>
      <c r="X9" s="409"/>
      <c r="Y9" s="409"/>
      <c r="Z9" s="409"/>
      <c r="AA9" s="409"/>
      <c r="AB9" s="409"/>
      <c r="AC9" s="409"/>
      <c r="AD9" s="409"/>
      <c r="AE9" s="409"/>
      <c r="AF9" s="410"/>
      <c r="AG9" s="411"/>
      <c r="AH9" s="412"/>
      <c r="AI9" s="412"/>
      <c r="AJ9" s="412"/>
      <c r="AK9" s="412"/>
      <c r="AL9" s="412"/>
      <c r="AM9" s="413"/>
      <c r="AY9" s="181" t="str">
        <f>IF(D9="",エラーリスト!E19,"")</f>
        <v/>
      </c>
    </row>
    <row r="10" spans="1:56" s="193" customFormat="1" ht="20.25" customHeight="1">
      <c r="A10" s="188" t="s">
        <v>130</v>
      </c>
      <c r="B10" s="189"/>
      <c r="C10" s="190"/>
      <c r="D10" s="190"/>
      <c r="E10" s="191"/>
      <c r="F10" s="191"/>
      <c r="G10" s="191"/>
      <c r="H10" s="191"/>
      <c r="I10" s="191"/>
      <c r="J10" s="191"/>
      <c r="K10" s="192"/>
      <c r="L10" s="443"/>
      <c r="M10" s="444"/>
      <c r="N10" s="444"/>
      <c r="O10" s="444"/>
      <c r="P10" s="444"/>
      <c r="Q10" s="444"/>
      <c r="R10" s="444"/>
      <c r="S10" s="444"/>
      <c r="T10" s="444"/>
      <c r="U10" s="444"/>
      <c r="V10" s="444"/>
      <c r="W10" s="444"/>
      <c r="X10" s="444"/>
      <c r="Y10" s="445"/>
      <c r="Z10" s="440" t="s">
        <v>55</v>
      </c>
      <c r="AA10" s="441"/>
      <c r="AB10" s="442"/>
      <c r="AC10" s="418"/>
      <c r="AD10" s="418"/>
      <c r="AE10" s="420" t="s">
        <v>13</v>
      </c>
      <c r="AF10" s="421"/>
      <c r="AG10" s="437" t="s">
        <v>133</v>
      </c>
      <c r="AH10" s="438"/>
      <c r="AI10" s="439"/>
      <c r="AJ10" s="418"/>
      <c r="AK10" s="418"/>
      <c r="AL10" s="420" t="s">
        <v>13</v>
      </c>
      <c r="AM10" s="421"/>
      <c r="AQ10" s="194"/>
      <c r="AR10" s="194"/>
      <c r="AU10" s="194"/>
      <c r="AV10" s="194"/>
      <c r="AY10" s="181" t="str">
        <f>IF(H9="",エラーリスト!E20,"")</f>
        <v>個票シートの住所が空欄です</v>
      </c>
      <c r="AZ10" s="195"/>
      <c r="BA10" s="195"/>
      <c r="BB10" s="195"/>
      <c r="BC10" s="195"/>
      <c r="BD10" s="195"/>
    </row>
    <row r="11" spans="1:56" s="193" customFormat="1" ht="18" customHeight="1">
      <c r="A11" s="446" t="s">
        <v>6</v>
      </c>
      <c r="B11" s="447"/>
      <c r="C11" s="447"/>
      <c r="D11" s="447"/>
      <c r="E11" s="447"/>
      <c r="F11" s="447"/>
      <c r="G11" s="447"/>
      <c r="H11" s="448"/>
      <c r="I11" s="196"/>
      <c r="J11" s="197" t="s">
        <v>146</v>
      </c>
      <c r="K11" s="196"/>
      <c r="L11" s="198"/>
      <c r="M11" s="198"/>
      <c r="N11" s="198"/>
      <c r="O11" s="198"/>
      <c r="P11" s="198"/>
      <c r="Q11" s="198"/>
      <c r="R11" s="198"/>
      <c r="S11" s="198"/>
      <c r="T11" s="198"/>
      <c r="U11" s="198"/>
      <c r="V11" s="198"/>
      <c r="W11" s="198"/>
      <c r="X11" s="198"/>
      <c r="Y11" s="196"/>
      <c r="Z11" s="197" t="s">
        <v>147</v>
      </c>
      <c r="AA11" s="196"/>
      <c r="AB11" s="198"/>
      <c r="AC11" s="198"/>
      <c r="AD11" s="198"/>
      <c r="AE11" s="198"/>
      <c r="AF11" s="198"/>
      <c r="AG11" s="198"/>
      <c r="AH11" s="198"/>
      <c r="AI11" s="198"/>
      <c r="AJ11" s="198"/>
      <c r="AK11" s="198"/>
      <c r="AL11" s="198"/>
      <c r="AM11" s="199"/>
      <c r="AY11" s="181" t="str">
        <f>IF(L10="",エラーリスト!E21,"")</f>
        <v>個票シートの提供サービスが選択されていません</v>
      </c>
    </row>
    <row r="12" spans="1:56" s="193" customFormat="1" ht="18" customHeight="1">
      <c r="A12" s="449"/>
      <c r="B12" s="450"/>
      <c r="C12" s="450"/>
      <c r="D12" s="450"/>
      <c r="E12" s="450"/>
      <c r="F12" s="450"/>
      <c r="G12" s="450"/>
      <c r="H12" s="451"/>
      <c r="I12" s="200"/>
      <c r="J12" s="201" t="s">
        <v>60</v>
      </c>
      <c r="K12" s="200"/>
      <c r="L12" s="202"/>
      <c r="M12" s="202"/>
      <c r="N12" s="202"/>
      <c r="O12" s="202"/>
      <c r="P12" s="202"/>
      <c r="Q12" s="202"/>
      <c r="R12" s="202"/>
      <c r="S12" s="202"/>
      <c r="T12" s="202"/>
      <c r="U12" s="200"/>
      <c r="V12" s="202"/>
      <c r="W12" s="202"/>
      <c r="X12" s="202"/>
      <c r="Y12" s="201"/>
      <c r="Z12" s="203" t="s">
        <v>59</v>
      </c>
      <c r="AA12" s="200"/>
      <c r="AB12" s="202"/>
      <c r="AC12" s="202"/>
      <c r="AD12" s="202"/>
      <c r="AE12" s="202"/>
      <c r="AF12" s="202"/>
      <c r="AG12" s="202"/>
      <c r="AH12" s="202"/>
      <c r="AI12" s="202"/>
      <c r="AJ12" s="202"/>
      <c r="AK12" s="202"/>
      <c r="AL12" s="202"/>
      <c r="AM12" s="204"/>
      <c r="AY12" s="181"/>
    </row>
    <row r="13" spans="1:56" s="193" customFormat="1" ht="9" customHeight="1">
      <c r="A13" s="205"/>
      <c r="B13" s="206"/>
      <c r="C13" s="206"/>
      <c r="D13" s="206"/>
      <c r="E13" s="206"/>
      <c r="F13" s="206"/>
      <c r="G13" s="206"/>
      <c r="H13" s="206"/>
      <c r="I13" s="207"/>
      <c r="J13" s="208"/>
      <c r="K13" s="207"/>
      <c r="L13" s="209"/>
      <c r="M13" s="209"/>
      <c r="N13" s="209"/>
      <c r="O13" s="209"/>
      <c r="P13" s="209"/>
      <c r="Q13" s="209"/>
      <c r="R13" s="209"/>
      <c r="S13" s="209"/>
      <c r="T13" s="209"/>
      <c r="U13" s="210"/>
      <c r="V13" s="209"/>
      <c r="W13" s="209"/>
      <c r="X13" s="209"/>
      <c r="Y13" s="201"/>
      <c r="Z13" s="203"/>
      <c r="AA13" s="200"/>
      <c r="AB13" s="202"/>
      <c r="AC13" s="202"/>
      <c r="AD13" s="202"/>
      <c r="AE13" s="202"/>
      <c r="AF13" s="202"/>
      <c r="AG13" s="202"/>
      <c r="AH13" s="202"/>
      <c r="AI13" s="202"/>
      <c r="AJ13" s="202"/>
      <c r="AK13" s="202"/>
      <c r="AL13" s="209"/>
      <c r="AM13" s="211"/>
      <c r="AY13" s="181"/>
    </row>
    <row r="14" spans="1:56" s="193" customFormat="1">
      <c r="A14" s="422" t="s">
        <v>118</v>
      </c>
      <c r="B14" s="423"/>
      <c r="C14" s="423"/>
      <c r="D14" s="423"/>
      <c r="E14" s="423"/>
      <c r="F14" s="423"/>
      <c r="G14" s="423"/>
      <c r="H14" s="423"/>
      <c r="I14" s="423"/>
      <c r="J14" s="423"/>
      <c r="K14" s="423"/>
      <c r="L14" s="423"/>
      <c r="M14" s="423"/>
      <c r="N14" s="423"/>
      <c r="O14" s="423"/>
      <c r="P14" s="423"/>
      <c r="Q14" s="423"/>
      <c r="R14" s="423"/>
      <c r="S14" s="423"/>
      <c r="T14" s="423"/>
      <c r="U14" s="423"/>
      <c r="V14" s="423"/>
      <c r="W14" s="423"/>
      <c r="X14" s="423"/>
      <c r="Y14" s="423"/>
      <c r="Z14" s="423"/>
      <c r="AA14" s="423"/>
      <c r="AB14" s="423"/>
      <c r="AC14" s="423"/>
      <c r="AD14" s="423"/>
      <c r="AE14" s="423"/>
      <c r="AF14" s="423"/>
      <c r="AG14" s="423"/>
      <c r="AH14" s="423"/>
      <c r="AI14" s="423"/>
      <c r="AJ14" s="423"/>
      <c r="AK14" s="423"/>
      <c r="AL14" s="423"/>
      <c r="AM14" s="424"/>
      <c r="AY14" s="181"/>
    </row>
    <row r="15" spans="1:56" s="193" customFormat="1" ht="4.5" customHeight="1">
      <c r="A15" s="212"/>
      <c r="B15" s="212"/>
      <c r="C15" s="212"/>
      <c r="D15" s="212"/>
      <c r="E15" s="212"/>
      <c r="F15" s="212"/>
      <c r="G15" s="212"/>
      <c r="H15" s="212"/>
      <c r="I15" s="208"/>
      <c r="J15" s="212"/>
      <c r="K15" s="207"/>
      <c r="L15" s="209"/>
      <c r="M15" s="209"/>
      <c r="N15" s="209"/>
      <c r="O15" s="209"/>
      <c r="P15" s="209"/>
      <c r="Q15" s="209"/>
      <c r="R15" s="209"/>
      <c r="S15" s="209"/>
      <c r="T15" s="209"/>
      <c r="U15" s="209"/>
      <c r="V15" s="209"/>
      <c r="W15" s="209"/>
      <c r="X15" s="209"/>
      <c r="Y15" s="209"/>
      <c r="Z15" s="209"/>
      <c r="AA15" s="209"/>
      <c r="AB15" s="209"/>
      <c r="AC15" s="209"/>
      <c r="AD15" s="209"/>
      <c r="AE15" s="209"/>
      <c r="AF15" s="209"/>
      <c r="AG15" s="209"/>
      <c r="AH15" s="209"/>
      <c r="AI15" s="209"/>
      <c r="AJ15" s="209"/>
      <c r="AK15" s="209"/>
      <c r="AL15" s="209"/>
      <c r="AM15" s="209"/>
      <c r="AY15" s="181"/>
    </row>
    <row r="16" spans="1:56" s="193" customFormat="1" ht="19.5" customHeight="1">
      <c r="A16" s="431" t="s">
        <v>203</v>
      </c>
      <c r="B16" s="431"/>
      <c r="C16" s="431"/>
      <c r="D16" s="431"/>
      <c r="E16" s="431"/>
      <c r="F16" s="431"/>
      <c r="G16" s="431"/>
      <c r="H16" s="431"/>
      <c r="I16" s="431"/>
      <c r="J16" s="431"/>
      <c r="K16" s="431"/>
      <c r="L16" s="431"/>
      <c r="M16" s="431"/>
      <c r="N16" s="431"/>
      <c r="O16" s="431"/>
      <c r="P16" s="431"/>
      <c r="Q16" s="431"/>
      <c r="R16" s="431"/>
      <c r="S16" s="431"/>
      <c r="T16" s="431"/>
      <c r="U16" s="431"/>
      <c r="V16" s="431"/>
      <c r="W16" s="431"/>
      <c r="X16" s="430"/>
      <c r="Y16" s="430"/>
      <c r="Z16" s="430"/>
      <c r="AA16" s="433" t="s">
        <v>213</v>
      </c>
      <c r="AB16" s="434"/>
      <c r="AC16" s="434"/>
      <c r="AD16" s="434"/>
      <c r="AE16" s="434"/>
      <c r="AF16" s="434"/>
      <c r="AG16" s="434"/>
      <c r="AH16" s="434"/>
      <c r="AI16" s="434"/>
      <c r="AJ16" s="434"/>
      <c r="AK16" s="434"/>
      <c r="AL16" s="434"/>
      <c r="AM16" s="434"/>
      <c r="AY16" s="181"/>
    </row>
    <row r="17" spans="1:57" s="193" customFormat="1" ht="19.5" customHeight="1">
      <c r="A17" s="432" t="s">
        <v>131</v>
      </c>
      <c r="B17" s="432"/>
      <c r="C17" s="432"/>
      <c r="D17" s="432"/>
      <c r="E17" s="432"/>
      <c r="F17" s="432"/>
      <c r="G17" s="432"/>
      <c r="H17" s="432"/>
      <c r="I17" s="432"/>
      <c r="J17" s="432"/>
      <c r="K17" s="432"/>
      <c r="L17" s="432"/>
      <c r="M17" s="432"/>
      <c r="N17" s="432"/>
      <c r="O17" s="432"/>
      <c r="P17" s="432"/>
      <c r="Q17" s="432"/>
      <c r="R17" s="432"/>
      <c r="S17" s="432"/>
      <c r="T17" s="432"/>
      <c r="U17" s="432"/>
      <c r="V17" s="432"/>
      <c r="W17" s="432"/>
      <c r="X17" s="430"/>
      <c r="Y17" s="430"/>
      <c r="Z17" s="430"/>
      <c r="AA17" s="433" t="s">
        <v>119</v>
      </c>
      <c r="AB17" s="434"/>
      <c r="AC17" s="434"/>
      <c r="AD17" s="434"/>
      <c r="AE17" s="434"/>
      <c r="AF17" s="434"/>
      <c r="AG17" s="434"/>
      <c r="AH17" s="434"/>
      <c r="AI17" s="434"/>
      <c r="AJ17" s="434"/>
      <c r="AK17" s="434"/>
      <c r="AL17" s="434"/>
      <c r="AM17" s="434"/>
      <c r="AY17" s="181"/>
    </row>
    <row r="18" spans="1:57" s="193" customFormat="1" ht="9" customHeight="1">
      <c r="A18" s="213"/>
      <c r="B18" s="213"/>
      <c r="C18" s="213"/>
      <c r="D18" s="213"/>
      <c r="E18" s="213"/>
      <c r="F18" s="213"/>
      <c r="G18" s="213"/>
      <c r="H18" s="213"/>
      <c r="I18" s="214"/>
      <c r="J18" s="213"/>
      <c r="K18" s="215"/>
      <c r="L18" s="216"/>
      <c r="M18" s="216"/>
      <c r="N18" s="216"/>
      <c r="O18" s="216"/>
      <c r="P18" s="216"/>
      <c r="Q18" s="216"/>
      <c r="R18" s="216"/>
      <c r="S18" s="216"/>
      <c r="T18" s="216"/>
      <c r="U18" s="216"/>
      <c r="V18" s="216"/>
      <c r="W18" s="216"/>
      <c r="X18" s="216"/>
      <c r="Y18" s="216"/>
      <c r="Z18" s="216"/>
      <c r="AA18" s="216"/>
      <c r="AB18" s="216"/>
      <c r="AC18" s="216"/>
      <c r="AD18" s="216"/>
      <c r="AE18" s="216"/>
      <c r="AF18" s="216"/>
      <c r="AG18" s="216"/>
      <c r="AH18" s="216"/>
      <c r="AI18" s="216"/>
      <c r="AJ18" s="216"/>
      <c r="AK18" s="216"/>
      <c r="AL18" s="216"/>
      <c r="AM18" s="216"/>
      <c r="AY18" s="181"/>
    </row>
    <row r="19" spans="1:57" s="193" customFormat="1">
      <c r="A19" s="387" t="s">
        <v>256</v>
      </c>
      <c r="B19" s="388"/>
      <c r="C19" s="388"/>
      <c r="D19" s="388"/>
      <c r="E19" s="388"/>
      <c r="F19" s="388"/>
      <c r="G19" s="388"/>
      <c r="H19" s="388"/>
      <c r="I19" s="388"/>
      <c r="J19" s="388"/>
      <c r="K19" s="388"/>
      <c r="L19" s="388"/>
      <c r="M19" s="388"/>
      <c r="N19" s="388"/>
      <c r="O19" s="388"/>
      <c r="P19" s="388"/>
      <c r="Q19" s="388"/>
      <c r="R19" s="388"/>
      <c r="S19" s="388"/>
      <c r="T19" s="388"/>
      <c r="U19" s="388"/>
      <c r="V19" s="388"/>
      <c r="W19" s="388"/>
      <c r="X19" s="388"/>
      <c r="Y19" s="388"/>
      <c r="Z19" s="388"/>
      <c r="AA19" s="388"/>
      <c r="AB19" s="388"/>
      <c r="AC19" s="388"/>
      <c r="AD19" s="388"/>
      <c r="AE19" s="388"/>
      <c r="AF19" s="388"/>
      <c r="AG19" s="388"/>
      <c r="AH19" s="388"/>
      <c r="AI19" s="388"/>
      <c r="AJ19" s="388"/>
      <c r="AK19" s="388"/>
      <c r="AL19" s="388"/>
      <c r="AM19" s="389"/>
      <c r="AY19" s="181"/>
    </row>
    <row r="20" spans="1:57" s="193" customFormat="1" ht="6" customHeight="1" thickBot="1">
      <c r="A20" s="213"/>
      <c r="B20" s="213"/>
      <c r="C20" s="213"/>
      <c r="D20" s="213"/>
      <c r="E20" s="213"/>
      <c r="F20" s="213"/>
      <c r="G20" s="213"/>
      <c r="H20" s="213"/>
      <c r="I20" s="214"/>
      <c r="J20" s="213"/>
      <c r="K20" s="215"/>
      <c r="L20" s="216"/>
      <c r="M20" s="216"/>
      <c r="N20" s="216"/>
      <c r="O20" s="216"/>
      <c r="P20" s="216"/>
      <c r="Q20" s="216"/>
      <c r="R20" s="216"/>
      <c r="S20" s="216"/>
      <c r="T20" s="216"/>
      <c r="U20" s="216"/>
      <c r="V20" s="216"/>
      <c r="W20" s="216"/>
      <c r="X20" s="216"/>
      <c r="Y20" s="216"/>
      <c r="Z20" s="216"/>
      <c r="AA20" s="216"/>
      <c r="AB20" s="216"/>
      <c r="AC20" s="216"/>
      <c r="AD20" s="216"/>
      <c r="AE20" s="216"/>
      <c r="AF20" s="216"/>
      <c r="AG20" s="216"/>
      <c r="AH20" s="216"/>
      <c r="AI20" s="216"/>
      <c r="AJ20" s="216"/>
      <c r="AK20" s="216"/>
      <c r="AL20" s="216"/>
      <c r="AM20" s="216"/>
      <c r="AY20" s="181"/>
    </row>
    <row r="21" spans="1:57" s="193" customFormat="1" ht="19.5" customHeight="1" thickBot="1">
      <c r="A21" s="490" t="s">
        <v>188</v>
      </c>
      <c r="B21" s="490"/>
      <c r="C21" s="490"/>
      <c r="D21" s="490"/>
      <c r="E21" s="490"/>
      <c r="F21" s="490"/>
      <c r="G21" s="490"/>
      <c r="H21" s="490"/>
      <c r="I21" s="217" t="s">
        <v>143</v>
      </c>
      <c r="J21" s="213"/>
      <c r="K21" s="215"/>
      <c r="L21" s="216"/>
      <c r="M21" s="216"/>
      <c r="N21" s="216"/>
      <c r="O21" s="216"/>
      <c r="P21" s="216"/>
      <c r="Q21" s="216"/>
      <c r="R21" s="216"/>
      <c r="S21" s="216"/>
      <c r="T21" s="216"/>
      <c r="U21" s="216"/>
      <c r="V21" s="216"/>
      <c r="W21" s="216"/>
      <c r="X21" s="216"/>
      <c r="Y21" s="216"/>
      <c r="Z21" s="216"/>
      <c r="AA21" s="216"/>
      <c r="AB21" s="216"/>
      <c r="AC21" s="216"/>
      <c r="AD21" s="216"/>
      <c r="AE21" s="381" t="s">
        <v>262</v>
      </c>
      <c r="AF21" s="382"/>
      <c r="AG21" s="382"/>
      <c r="AH21" s="383"/>
      <c r="AI21" s="377">
        <f>(20*M22+5*V22)*10+AE22</f>
        <v>0</v>
      </c>
      <c r="AJ21" s="378"/>
      <c r="AK21" s="378"/>
      <c r="AL21" s="379" t="s">
        <v>12</v>
      </c>
      <c r="AM21" s="380"/>
      <c r="AY21" s="181"/>
    </row>
    <row r="22" spans="1:57" s="193" customFormat="1" ht="19.5" customHeight="1">
      <c r="A22" s="218" t="s">
        <v>51</v>
      </c>
      <c r="B22" s="219"/>
      <c r="C22" s="220"/>
      <c r="D22" s="220"/>
      <c r="E22" s="220"/>
      <c r="F22" s="220"/>
      <c r="G22" s="221"/>
      <c r="H22" s="472" t="s">
        <v>52</v>
      </c>
      <c r="I22" s="473"/>
      <c r="J22" s="473"/>
      <c r="K22" s="473"/>
      <c r="L22" s="474"/>
      <c r="M22" s="475"/>
      <c r="N22" s="475"/>
      <c r="O22" s="475"/>
      <c r="P22" s="222" t="s">
        <v>53</v>
      </c>
      <c r="Q22" s="469" t="s">
        <v>54</v>
      </c>
      <c r="R22" s="470"/>
      <c r="S22" s="470"/>
      <c r="T22" s="470"/>
      <c r="U22" s="471"/>
      <c r="V22" s="475"/>
      <c r="W22" s="475"/>
      <c r="X22" s="475"/>
      <c r="Y22" s="223" t="s">
        <v>53</v>
      </c>
      <c r="Z22" s="224" t="s">
        <v>144</v>
      </c>
      <c r="AA22" s="225"/>
      <c r="AB22" s="225"/>
      <c r="AC22" s="225"/>
      <c r="AD22" s="226"/>
      <c r="AE22" s="460"/>
      <c r="AF22" s="461"/>
      <c r="AG22" s="461"/>
      <c r="AH22" s="497" t="s">
        <v>12</v>
      </c>
      <c r="AI22" s="497"/>
      <c r="AJ22" s="227" t="s">
        <v>145</v>
      </c>
      <c r="AK22" s="228"/>
      <c r="AL22" s="228"/>
      <c r="AM22" s="229"/>
      <c r="AO22" s="193" t="str">
        <f>IF(M22=0,"","有")</f>
        <v/>
      </c>
      <c r="AY22" s="181"/>
    </row>
    <row r="23" spans="1:57" s="193" customFormat="1" ht="7.5" customHeight="1" thickBot="1">
      <c r="A23" s="213"/>
      <c r="B23" s="213"/>
      <c r="C23" s="213"/>
      <c r="D23" s="213"/>
      <c r="E23" s="213"/>
      <c r="F23" s="213"/>
      <c r="G23" s="213"/>
      <c r="H23" s="213"/>
      <c r="I23" s="214"/>
      <c r="J23" s="213"/>
      <c r="K23" s="215"/>
      <c r="L23" s="216"/>
      <c r="M23" s="216"/>
      <c r="N23" s="216"/>
      <c r="O23" s="216"/>
      <c r="P23" s="216"/>
      <c r="Q23" s="216"/>
      <c r="R23" s="216"/>
      <c r="S23" s="216"/>
      <c r="T23" s="216"/>
      <c r="U23" s="216"/>
      <c r="V23" s="216"/>
      <c r="W23" s="216"/>
      <c r="X23" s="184"/>
      <c r="Y23" s="184"/>
      <c r="Z23" s="184"/>
      <c r="AA23" s="184"/>
      <c r="AB23" s="184"/>
      <c r="AC23" s="184"/>
      <c r="AD23" s="230"/>
      <c r="AE23" s="216"/>
      <c r="AF23" s="216"/>
      <c r="AG23" s="216"/>
      <c r="AH23" s="216"/>
      <c r="AI23" s="216"/>
      <c r="AJ23" s="216"/>
      <c r="AK23" s="216"/>
      <c r="AL23" s="216"/>
      <c r="AM23" s="216"/>
      <c r="AY23" s="181"/>
    </row>
    <row r="24" spans="1:57" ht="19.5" customHeight="1" thickBot="1">
      <c r="A24" s="231" t="s">
        <v>209</v>
      </c>
      <c r="B24" s="213"/>
      <c r="C24" s="232"/>
      <c r="D24" s="213"/>
      <c r="E24" s="233"/>
      <c r="F24" s="213"/>
      <c r="G24" s="213"/>
      <c r="H24" s="213"/>
      <c r="I24" s="213"/>
      <c r="J24" s="234"/>
      <c r="K24" s="234"/>
      <c r="L24" s="234"/>
      <c r="M24" s="234"/>
      <c r="N24" s="234"/>
      <c r="O24" s="235"/>
      <c r="P24" s="236"/>
      <c r="Q24" s="237"/>
      <c r="R24" s="237"/>
      <c r="S24" s="234"/>
      <c r="T24" s="213"/>
      <c r="U24" s="234"/>
      <c r="V24" s="234"/>
      <c r="W24" s="232"/>
      <c r="X24" s="452" t="s">
        <v>132</v>
      </c>
      <c r="Y24" s="453"/>
      <c r="Z24" s="453"/>
      <c r="AA24" s="453"/>
      <c r="AB24" s="454"/>
      <c r="AC24" s="455" t="s">
        <v>264</v>
      </c>
      <c r="AD24" s="238" t="s">
        <v>263</v>
      </c>
      <c r="AE24" s="239"/>
      <c r="AF24" s="239"/>
      <c r="AG24" s="240"/>
      <c r="AH24" s="239"/>
      <c r="AI24" s="377">
        <f>IFERROR(ROUNDDOWN(H37/1000,0),"")</f>
        <v>0</v>
      </c>
      <c r="AJ24" s="378"/>
      <c r="AK24" s="378"/>
      <c r="AL24" s="379" t="s">
        <v>12</v>
      </c>
      <c r="AM24" s="380"/>
    </row>
    <row r="25" spans="1:57">
      <c r="A25" s="231"/>
      <c r="B25" s="213"/>
      <c r="C25" s="241" t="s">
        <v>148</v>
      </c>
      <c r="D25" s="213"/>
      <c r="E25" s="233"/>
      <c r="F25" s="213"/>
      <c r="G25" s="213"/>
      <c r="H25" s="213"/>
      <c r="I25" s="213"/>
      <c r="J25" s="234"/>
      <c r="K25" s="234"/>
      <c r="L25" s="234"/>
      <c r="M25" s="234"/>
      <c r="N25" s="234"/>
      <c r="O25" s="235"/>
      <c r="P25" s="236"/>
      <c r="Q25" s="237"/>
      <c r="R25" s="237"/>
      <c r="S25" s="234"/>
      <c r="T25" s="213"/>
      <c r="U25" s="234"/>
      <c r="V25" s="234"/>
      <c r="W25" s="242"/>
      <c r="X25" s="495" t="e">
        <f>VLOOKUP(L10,計算用!A3:G34,2,FALSE)</f>
        <v>#N/A</v>
      </c>
      <c r="Y25" s="496"/>
      <c r="Z25" s="496"/>
      <c r="AA25" s="456" t="s">
        <v>12</v>
      </c>
      <c r="AB25" s="457"/>
      <c r="AC25" s="455"/>
      <c r="AD25" s="243" t="s">
        <v>521</v>
      </c>
      <c r="AE25" s="244"/>
      <c r="AF25" s="244"/>
      <c r="AG25" s="244"/>
      <c r="AH25" s="245"/>
      <c r="AI25" s="460"/>
      <c r="AJ25" s="461"/>
      <c r="AK25" s="461"/>
      <c r="AL25" s="476" t="s">
        <v>12</v>
      </c>
      <c r="AM25" s="477"/>
      <c r="AX25" s="193"/>
      <c r="BE25" s="193"/>
    </row>
    <row r="26" spans="1:57">
      <c r="A26" s="232" t="s">
        <v>149</v>
      </c>
      <c r="B26" s="213"/>
      <c r="C26" s="232"/>
      <c r="D26" s="213"/>
      <c r="E26" s="233"/>
      <c r="F26" s="213"/>
      <c r="G26" s="213"/>
      <c r="H26" s="213"/>
      <c r="I26" s="213"/>
      <c r="J26" s="234"/>
      <c r="K26" s="234"/>
      <c r="L26" s="234"/>
      <c r="M26" s="234"/>
      <c r="N26" s="234"/>
      <c r="O26" s="235"/>
      <c r="P26" s="236"/>
      <c r="Q26" s="237"/>
      <c r="R26" s="237"/>
      <c r="S26" s="234"/>
      <c r="T26" s="213"/>
      <c r="U26" s="234"/>
      <c r="V26" s="234"/>
      <c r="W26" s="242"/>
      <c r="X26" s="495"/>
      <c r="Y26" s="496"/>
      <c r="Z26" s="496"/>
      <c r="AA26" s="456"/>
      <c r="AB26" s="457"/>
      <c r="AC26" s="455"/>
      <c r="AD26" s="246" t="s">
        <v>25</v>
      </c>
      <c r="AE26" s="247"/>
      <c r="AF26" s="247"/>
      <c r="AG26" s="247"/>
      <c r="AH26" s="248"/>
      <c r="AI26" s="458">
        <f>SUM(AI24:AK25)</f>
        <v>0</v>
      </c>
      <c r="AJ26" s="459"/>
      <c r="AK26" s="459"/>
      <c r="AL26" s="435" t="s">
        <v>12</v>
      </c>
      <c r="AM26" s="436"/>
    </row>
    <row r="27" spans="1:57" ht="15" customHeight="1">
      <c r="A27" s="390" t="s">
        <v>120</v>
      </c>
      <c r="B27" s="391"/>
      <c r="C27" s="391"/>
      <c r="D27" s="391"/>
      <c r="E27" s="391"/>
      <c r="F27" s="391"/>
      <c r="G27" s="392"/>
      <c r="H27" s="391" t="s">
        <v>121</v>
      </c>
      <c r="I27" s="391"/>
      <c r="J27" s="391"/>
      <c r="K27" s="391"/>
      <c r="L27" s="391"/>
      <c r="M27" s="390" t="s">
        <v>7</v>
      </c>
      <c r="N27" s="391"/>
      <c r="O27" s="391"/>
      <c r="P27" s="391"/>
      <c r="Q27" s="391"/>
      <c r="R27" s="391"/>
      <c r="S27" s="391"/>
      <c r="T27" s="391"/>
      <c r="U27" s="391"/>
      <c r="V27" s="391"/>
      <c r="W27" s="391"/>
      <c r="X27" s="391"/>
      <c r="Y27" s="391"/>
      <c r="Z27" s="391"/>
      <c r="AA27" s="391"/>
      <c r="AB27" s="391"/>
      <c r="AC27" s="391"/>
      <c r="AD27" s="391"/>
      <c r="AE27" s="391"/>
      <c r="AF27" s="391"/>
      <c r="AG27" s="391"/>
      <c r="AH27" s="391"/>
      <c r="AI27" s="391"/>
      <c r="AJ27" s="391"/>
      <c r="AK27" s="391"/>
      <c r="AL27" s="391"/>
      <c r="AM27" s="392"/>
    </row>
    <row r="28" spans="1:57" ht="15" customHeight="1">
      <c r="A28" s="249" t="s">
        <v>122</v>
      </c>
      <c r="B28" s="250"/>
      <c r="C28" s="250"/>
      <c r="D28" s="250"/>
      <c r="E28" s="251"/>
      <c r="F28" s="251"/>
      <c r="G28" s="252"/>
      <c r="H28" s="483"/>
      <c r="I28" s="483"/>
      <c r="J28" s="483"/>
      <c r="K28" s="483"/>
      <c r="L28" s="483"/>
      <c r="M28" s="480"/>
      <c r="N28" s="481"/>
      <c r="O28" s="481"/>
      <c r="P28" s="481"/>
      <c r="Q28" s="481"/>
      <c r="R28" s="481"/>
      <c r="S28" s="481"/>
      <c r="T28" s="481"/>
      <c r="U28" s="481"/>
      <c r="V28" s="481"/>
      <c r="W28" s="481"/>
      <c r="X28" s="481"/>
      <c r="Y28" s="481"/>
      <c r="Z28" s="481"/>
      <c r="AA28" s="481"/>
      <c r="AB28" s="481"/>
      <c r="AC28" s="481"/>
      <c r="AD28" s="481"/>
      <c r="AE28" s="481"/>
      <c r="AF28" s="481"/>
      <c r="AG28" s="481"/>
      <c r="AH28" s="481"/>
      <c r="AI28" s="481"/>
      <c r="AJ28" s="481"/>
      <c r="AK28" s="481"/>
      <c r="AL28" s="481"/>
      <c r="AM28" s="482"/>
      <c r="AY28" s="181" t="str">
        <f>IF(AND(M28&lt;&gt;"",OR(H28=0,H28="")),エラーリスト!E22,"")&amp;IF(AND(M28="",OR(H28&lt;&gt;0,H28&lt;&gt;"")),エラーリスト!E23,"")</f>
        <v/>
      </c>
    </row>
    <row r="29" spans="1:57" ht="15" customHeight="1">
      <c r="A29" s="253" t="s">
        <v>123</v>
      </c>
      <c r="B29" s="254"/>
      <c r="C29" s="254"/>
      <c r="D29" s="254"/>
      <c r="E29" s="255"/>
      <c r="F29" s="255"/>
      <c r="G29" s="256"/>
      <c r="H29" s="367"/>
      <c r="I29" s="367"/>
      <c r="J29" s="367"/>
      <c r="K29" s="367"/>
      <c r="L29" s="367"/>
      <c r="M29" s="364"/>
      <c r="N29" s="365"/>
      <c r="O29" s="365"/>
      <c r="P29" s="365"/>
      <c r="Q29" s="365"/>
      <c r="R29" s="365"/>
      <c r="S29" s="365"/>
      <c r="T29" s="365"/>
      <c r="U29" s="365"/>
      <c r="V29" s="365"/>
      <c r="W29" s="365"/>
      <c r="X29" s="365"/>
      <c r="Y29" s="365"/>
      <c r="Z29" s="365"/>
      <c r="AA29" s="365"/>
      <c r="AB29" s="365"/>
      <c r="AC29" s="365"/>
      <c r="AD29" s="365"/>
      <c r="AE29" s="365"/>
      <c r="AF29" s="365"/>
      <c r="AG29" s="365"/>
      <c r="AH29" s="365"/>
      <c r="AI29" s="365"/>
      <c r="AJ29" s="365"/>
      <c r="AK29" s="365"/>
      <c r="AL29" s="365"/>
      <c r="AM29" s="366"/>
      <c r="AY29" s="181" t="str">
        <f>IF(AND(M29&lt;&gt;"",OR(H29=0,H29="")),エラーリスト!E24,"")&amp;IF(AND(M29="",OR(H29&lt;&gt;0,H29&lt;&gt;"")),エラーリスト!E25,"")</f>
        <v/>
      </c>
    </row>
    <row r="30" spans="1:57" ht="15" customHeight="1">
      <c r="A30" s="253" t="s">
        <v>124</v>
      </c>
      <c r="B30" s="254"/>
      <c r="C30" s="254"/>
      <c r="D30" s="254"/>
      <c r="E30" s="255"/>
      <c r="F30" s="255"/>
      <c r="G30" s="256"/>
      <c r="H30" s="367"/>
      <c r="I30" s="367"/>
      <c r="J30" s="367"/>
      <c r="K30" s="367"/>
      <c r="L30" s="367"/>
      <c r="M30" s="364"/>
      <c r="N30" s="365"/>
      <c r="O30" s="365"/>
      <c r="P30" s="365"/>
      <c r="Q30" s="365"/>
      <c r="R30" s="365"/>
      <c r="S30" s="365"/>
      <c r="T30" s="365"/>
      <c r="U30" s="365"/>
      <c r="V30" s="365"/>
      <c r="W30" s="365"/>
      <c r="X30" s="365"/>
      <c r="Y30" s="365"/>
      <c r="Z30" s="365"/>
      <c r="AA30" s="365"/>
      <c r="AB30" s="365"/>
      <c r="AC30" s="365"/>
      <c r="AD30" s="365"/>
      <c r="AE30" s="365"/>
      <c r="AF30" s="365"/>
      <c r="AG30" s="365"/>
      <c r="AH30" s="365"/>
      <c r="AI30" s="365"/>
      <c r="AJ30" s="365"/>
      <c r="AK30" s="365"/>
      <c r="AL30" s="365"/>
      <c r="AM30" s="366"/>
      <c r="AY30" s="181" t="str">
        <f>IF(AND(M30&lt;&gt;"",OR(H30=0,H30="")),エラーリスト!E26,"")&amp;IF(AND(M30="",OR(H30&lt;&gt;0,H30&lt;&gt;"")),エラーリスト!E27,"")</f>
        <v/>
      </c>
    </row>
    <row r="31" spans="1:57" ht="15" customHeight="1">
      <c r="A31" s="253" t="s">
        <v>125</v>
      </c>
      <c r="B31" s="254"/>
      <c r="C31" s="254"/>
      <c r="D31" s="254"/>
      <c r="E31" s="255"/>
      <c r="F31" s="255"/>
      <c r="G31" s="256"/>
      <c r="H31" s="367"/>
      <c r="I31" s="367"/>
      <c r="J31" s="367"/>
      <c r="K31" s="367"/>
      <c r="L31" s="367"/>
      <c r="M31" s="364"/>
      <c r="N31" s="365"/>
      <c r="O31" s="365"/>
      <c r="P31" s="365"/>
      <c r="Q31" s="365"/>
      <c r="R31" s="365"/>
      <c r="S31" s="365"/>
      <c r="T31" s="365"/>
      <c r="U31" s="365"/>
      <c r="V31" s="365"/>
      <c r="W31" s="365"/>
      <c r="X31" s="365"/>
      <c r="Y31" s="365"/>
      <c r="Z31" s="365"/>
      <c r="AA31" s="365"/>
      <c r="AB31" s="365"/>
      <c r="AC31" s="365"/>
      <c r="AD31" s="365"/>
      <c r="AE31" s="365"/>
      <c r="AF31" s="365"/>
      <c r="AG31" s="365"/>
      <c r="AH31" s="365"/>
      <c r="AI31" s="365"/>
      <c r="AJ31" s="365"/>
      <c r="AK31" s="365"/>
      <c r="AL31" s="365"/>
      <c r="AM31" s="366"/>
      <c r="AY31" s="181" t="str">
        <f>IF(AND(M31&lt;&gt;"",OR(H31=0,H31="")),エラーリスト!E28,"")&amp;IF(AND(M31="",OR(H31&lt;&gt;0,H31&lt;&gt;"")),エラーリスト!E29,"")</f>
        <v/>
      </c>
    </row>
    <row r="32" spans="1:57" ht="15" customHeight="1">
      <c r="A32" s="253" t="s">
        <v>126</v>
      </c>
      <c r="B32" s="254"/>
      <c r="C32" s="254"/>
      <c r="D32" s="254"/>
      <c r="E32" s="255"/>
      <c r="F32" s="255"/>
      <c r="G32" s="256"/>
      <c r="H32" s="367"/>
      <c r="I32" s="367"/>
      <c r="J32" s="367"/>
      <c r="K32" s="367"/>
      <c r="L32" s="367"/>
      <c r="M32" s="364"/>
      <c r="N32" s="365"/>
      <c r="O32" s="365"/>
      <c r="P32" s="365"/>
      <c r="Q32" s="365"/>
      <c r="R32" s="365"/>
      <c r="S32" s="365"/>
      <c r="T32" s="365"/>
      <c r="U32" s="365"/>
      <c r="V32" s="365"/>
      <c r="W32" s="365"/>
      <c r="X32" s="365"/>
      <c r="Y32" s="365"/>
      <c r="Z32" s="365"/>
      <c r="AA32" s="365"/>
      <c r="AB32" s="365"/>
      <c r="AC32" s="365"/>
      <c r="AD32" s="365"/>
      <c r="AE32" s="365"/>
      <c r="AF32" s="365"/>
      <c r="AG32" s="365"/>
      <c r="AH32" s="365"/>
      <c r="AI32" s="365"/>
      <c r="AJ32" s="365"/>
      <c r="AK32" s="365"/>
      <c r="AL32" s="365"/>
      <c r="AM32" s="366"/>
      <c r="AY32" s="181" t="str">
        <f>IF(AND(M32&lt;&gt;"",OR(H32=0,H32="")),エラーリスト!E30,"")&amp;IF(AND(M32="",OR(H32&lt;&gt;0,H32&lt;&gt;"")),エラーリスト!E31,"")</f>
        <v/>
      </c>
    </row>
    <row r="33" spans="1:51" ht="15" customHeight="1">
      <c r="A33" s="253" t="s">
        <v>127</v>
      </c>
      <c r="B33" s="254"/>
      <c r="C33" s="254"/>
      <c r="D33" s="254"/>
      <c r="E33" s="255"/>
      <c r="F33" s="255"/>
      <c r="G33" s="256"/>
      <c r="H33" s="367"/>
      <c r="I33" s="367"/>
      <c r="J33" s="367"/>
      <c r="K33" s="367"/>
      <c r="L33" s="367"/>
      <c r="M33" s="364"/>
      <c r="N33" s="365"/>
      <c r="O33" s="365"/>
      <c r="P33" s="365"/>
      <c r="Q33" s="365"/>
      <c r="R33" s="365"/>
      <c r="S33" s="365"/>
      <c r="T33" s="365"/>
      <c r="U33" s="365"/>
      <c r="V33" s="365"/>
      <c r="W33" s="365"/>
      <c r="X33" s="365"/>
      <c r="Y33" s="365"/>
      <c r="Z33" s="365"/>
      <c r="AA33" s="365"/>
      <c r="AB33" s="365"/>
      <c r="AC33" s="365"/>
      <c r="AD33" s="365"/>
      <c r="AE33" s="365"/>
      <c r="AF33" s="365"/>
      <c r="AG33" s="365"/>
      <c r="AH33" s="365"/>
      <c r="AI33" s="365"/>
      <c r="AJ33" s="365"/>
      <c r="AK33" s="365"/>
      <c r="AL33" s="365"/>
      <c r="AM33" s="366"/>
      <c r="AX33" s="193"/>
      <c r="AY33" s="181" t="str">
        <f>IF(AND(M33&lt;&gt;"",OR(H33=0,H33="")),エラーリスト!E32,"")&amp;IF(AND(M33="",OR(H33&lt;&gt;0,H33&lt;&gt;"")),エラーリスト!E33,"")</f>
        <v/>
      </c>
    </row>
    <row r="34" spans="1:51" ht="15" customHeight="1">
      <c r="A34" s="253" t="s">
        <v>128</v>
      </c>
      <c r="B34" s="254"/>
      <c r="C34" s="254"/>
      <c r="D34" s="254"/>
      <c r="E34" s="255"/>
      <c r="F34" s="255"/>
      <c r="G34" s="256"/>
      <c r="H34" s="367"/>
      <c r="I34" s="367"/>
      <c r="J34" s="367"/>
      <c r="K34" s="367"/>
      <c r="L34" s="367"/>
      <c r="M34" s="364"/>
      <c r="N34" s="365"/>
      <c r="O34" s="365"/>
      <c r="P34" s="365"/>
      <c r="Q34" s="365"/>
      <c r="R34" s="365"/>
      <c r="S34" s="365"/>
      <c r="T34" s="365"/>
      <c r="U34" s="365"/>
      <c r="V34" s="365"/>
      <c r="W34" s="365"/>
      <c r="X34" s="365"/>
      <c r="Y34" s="365"/>
      <c r="Z34" s="365"/>
      <c r="AA34" s="365"/>
      <c r="AB34" s="365"/>
      <c r="AC34" s="365"/>
      <c r="AD34" s="365"/>
      <c r="AE34" s="365"/>
      <c r="AF34" s="365"/>
      <c r="AG34" s="365"/>
      <c r="AH34" s="365"/>
      <c r="AI34" s="365"/>
      <c r="AJ34" s="365"/>
      <c r="AK34" s="365"/>
      <c r="AL34" s="365"/>
      <c r="AM34" s="366"/>
      <c r="AY34" s="181" t="str">
        <f>IF(AND(M34&lt;&gt;"",OR(H34=0,H34="")),エラーリスト!E34,"")&amp;IF(AND(M34="",OR(H34&lt;&gt;0,H34&lt;&gt;"")),エラーリスト!E35,"")</f>
        <v/>
      </c>
    </row>
    <row r="35" spans="1:51" ht="15" customHeight="1">
      <c r="A35" s="253" t="s">
        <v>235</v>
      </c>
      <c r="B35" s="257"/>
      <c r="C35" s="257"/>
      <c r="D35" s="257"/>
      <c r="E35" s="257"/>
      <c r="F35" s="257"/>
      <c r="G35" s="258"/>
      <c r="H35" s="367"/>
      <c r="I35" s="367"/>
      <c r="J35" s="367"/>
      <c r="K35" s="367"/>
      <c r="L35" s="367"/>
      <c r="M35" s="364"/>
      <c r="N35" s="365"/>
      <c r="O35" s="365"/>
      <c r="P35" s="365"/>
      <c r="Q35" s="365"/>
      <c r="R35" s="365"/>
      <c r="S35" s="365"/>
      <c r="T35" s="365"/>
      <c r="U35" s="365"/>
      <c r="V35" s="365"/>
      <c r="W35" s="365"/>
      <c r="X35" s="365"/>
      <c r="Y35" s="365"/>
      <c r="Z35" s="365"/>
      <c r="AA35" s="365"/>
      <c r="AB35" s="365"/>
      <c r="AC35" s="365"/>
      <c r="AD35" s="365"/>
      <c r="AE35" s="365"/>
      <c r="AF35" s="365"/>
      <c r="AG35" s="365"/>
      <c r="AH35" s="365"/>
      <c r="AI35" s="365"/>
      <c r="AJ35" s="365"/>
      <c r="AK35" s="365"/>
      <c r="AL35" s="365"/>
      <c r="AM35" s="366"/>
      <c r="AY35" s="181" t="str">
        <f>IF(AND(M35&lt;&gt;"",OR(H35=0,H35="")),エラーリスト!E36,"")&amp;IF(AND(M35="",OR(H35&lt;&gt;0,H35&lt;&gt;"")),エラーリスト!E37,"")</f>
        <v/>
      </c>
    </row>
    <row r="36" spans="1:51" ht="15" customHeight="1">
      <c r="A36" s="259" t="s">
        <v>129</v>
      </c>
      <c r="B36" s="260"/>
      <c r="C36" s="260"/>
      <c r="D36" s="260"/>
      <c r="E36" s="261"/>
      <c r="F36" s="261"/>
      <c r="G36" s="262"/>
      <c r="H36" s="371"/>
      <c r="I36" s="371"/>
      <c r="J36" s="371"/>
      <c r="K36" s="371"/>
      <c r="L36" s="371"/>
      <c r="M36" s="372"/>
      <c r="N36" s="373"/>
      <c r="O36" s="373"/>
      <c r="P36" s="373"/>
      <c r="Q36" s="373"/>
      <c r="R36" s="373"/>
      <c r="S36" s="373"/>
      <c r="T36" s="373"/>
      <c r="U36" s="373"/>
      <c r="V36" s="373"/>
      <c r="W36" s="373"/>
      <c r="X36" s="373"/>
      <c r="Y36" s="373"/>
      <c r="Z36" s="373"/>
      <c r="AA36" s="373"/>
      <c r="AB36" s="373"/>
      <c r="AC36" s="373"/>
      <c r="AD36" s="373"/>
      <c r="AE36" s="373"/>
      <c r="AF36" s="373"/>
      <c r="AG36" s="373"/>
      <c r="AH36" s="373"/>
      <c r="AI36" s="373"/>
      <c r="AJ36" s="373"/>
      <c r="AK36" s="373"/>
      <c r="AL36" s="373"/>
      <c r="AM36" s="374"/>
      <c r="AY36" s="181" t="str">
        <f>IF(AND(M36&lt;&gt;"",OR(H36=0,H36="")),エラーリスト!E38,"")&amp;IF(AND(M36="",OR(H36&lt;&gt;0,H36&lt;&gt;"")),エラーリスト!E39,"")</f>
        <v/>
      </c>
    </row>
    <row r="37" spans="1:51" ht="15" customHeight="1">
      <c r="A37" s="263" t="s">
        <v>16</v>
      </c>
      <c r="B37" s="264"/>
      <c r="C37" s="264"/>
      <c r="D37" s="264"/>
      <c r="E37" s="264"/>
      <c r="F37" s="264"/>
      <c r="G37" s="265"/>
      <c r="H37" s="425">
        <f>SUM(H28:L36)</f>
        <v>0</v>
      </c>
      <c r="I37" s="425"/>
      <c r="J37" s="425"/>
      <c r="K37" s="425"/>
      <c r="L37" s="426"/>
      <c r="M37" s="427"/>
      <c r="N37" s="428"/>
      <c r="O37" s="428"/>
      <c r="P37" s="428"/>
      <c r="Q37" s="428"/>
      <c r="R37" s="428"/>
      <c r="S37" s="428"/>
      <c r="T37" s="428"/>
      <c r="U37" s="428"/>
      <c r="V37" s="428"/>
      <c r="W37" s="428"/>
      <c r="X37" s="428"/>
      <c r="Y37" s="428"/>
      <c r="Z37" s="428"/>
      <c r="AA37" s="428"/>
      <c r="AB37" s="428"/>
      <c r="AC37" s="428"/>
      <c r="AD37" s="428"/>
      <c r="AE37" s="428"/>
      <c r="AF37" s="428"/>
      <c r="AG37" s="428"/>
      <c r="AH37" s="428"/>
      <c r="AI37" s="428"/>
      <c r="AJ37" s="428"/>
      <c r="AK37" s="428"/>
      <c r="AL37" s="428"/>
      <c r="AM37" s="429"/>
    </row>
    <row r="38" spans="1:51" ht="7.5" customHeight="1">
      <c r="A38" s="266"/>
      <c r="B38" s="266"/>
      <c r="C38" s="266"/>
      <c r="D38" s="266"/>
      <c r="E38" s="267"/>
      <c r="F38" s="267"/>
      <c r="G38" s="267"/>
      <c r="H38" s="267"/>
      <c r="I38" s="267"/>
      <c r="J38" s="268"/>
      <c r="K38" s="268"/>
      <c r="L38" s="268"/>
      <c r="M38" s="268"/>
      <c r="N38" s="268"/>
      <c r="O38" s="269"/>
      <c r="P38" s="269"/>
      <c r="Q38" s="269"/>
      <c r="R38" s="269"/>
      <c r="S38" s="269"/>
      <c r="T38" s="269"/>
      <c r="U38" s="269"/>
      <c r="V38" s="269"/>
      <c r="W38" s="269"/>
      <c r="X38" s="269"/>
      <c r="Y38" s="269"/>
      <c r="Z38" s="269"/>
      <c r="AA38" s="269"/>
      <c r="AB38" s="269"/>
      <c r="AC38" s="269"/>
      <c r="AD38" s="269"/>
      <c r="AE38" s="269"/>
      <c r="AF38" s="269"/>
      <c r="AG38" s="269"/>
      <c r="AH38" s="270"/>
      <c r="AI38" s="269"/>
      <c r="AJ38" s="269"/>
      <c r="AK38" s="269"/>
      <c r="AL38" s="269"/>
      <c r="AM38" s="269"/>
    </row>
    <row r="39" spans="1:51" ht="19.5" customHeight="1" thickBot="1">
      <c r="A39" s="231" t="s">
        <v>210</v>
      </c>
      <c r="B39" s="213"/>
      <c r="C39" s="232"/>
      <c r="D39" s="213"/>
      <c r="E39" s="233"/>
      <c r="F39" s="213"/>
      <c r="G39" s="213"/>
      <c r="H39" s="213"/>
      <c r="I39" s="213"/>
      <c r="J39" s="234"/>
      <c r="K39" s="234"/>
      <c r="L39" s="234"/>
      <c r="M39" s="234"/>
      <c r="N39" s="234"/>
      <c r="O39" s="235"/>
      <c r="P39" s="236"/>
      <c r="Q39" s="237"/>
      <c r="R39" s="237"/>
      <c r="S39" s="234"/>
      <c r="T39" s="213"/>
      <c r="U39" s="234"/>
      <c r="V39" s="234"/>
      <c r="W39" s="232"/>
      <c r="X39" s="368" t="s">
        <v>132</v>
      </c>
      <c r="Y39" s="369"/>
      <c r="Z39" s="369"/>
      <c r="AA39" s="369"/>
      <c r="AB39" s="370"/>
      <c r="AC39" s="484"/>
      <c r="AD39" s="271"/>
      <c r="AE39" s="271"/>
      <c r="AF39" s="271"/>
      <c r="AG39" s="271"/>
      <c r="AH39" s="271"/>
      <c r="AI39" s="485"/>
      <c r="AJ39" s="485"/>
      <c r="AK39" s="485"/>
      <c r="AL39" s="486"/>
      <c r="AM39" s="486"/>
    </row>
    <row r="40" spans="1:51" ht="13.8" thickBot="1">
      <c r="A40" s="231"/>
      <c r="B40" s="213"/>
      <c r="C40" s="241" t="s">
        <v>185</v>
      </c>
      <c r="D40" s="213"/>
      <c r="E40" s="233"/>
      <c r="F40" s="213"/>
      <c r="G40" s="213"/>
      <c r="H40" s="213"/>
      <c r="I40" s="213"/>
      <c r="J40" s="234"/>
      <c r="K40" s="234"/>
      <c r="L40" s="234"/>
      <c r="M40" s="234"/>
      <c r="N40" s="234"/>
      <c r="O40" s="235"/>
      <c r="P40" s="236"/>
      <c r="Q40" s="237"/>
      <c r="R40" s="237"/>
      <c r="S40" s="234"/>
      <c r="T40" s="213"/>
      <c r="U40" s="234"/>
      <c r="V40" s="234"/>
      <c r="W40" s="242"/>
      <c r="X40" s="487" t="e">
        <f>VLOOKUP(L10,計算用!A3:G34,5,FALSE)</f>
        <v>#N/A</v>
      </c>
      <c r="Y40" s="488"/>
      <c r="Z40" s="488"/>
      <c r="AA40" s="375" t="s">
        <v>12</v>
      </c>
      <c r="AB40" s="376"/>
      <c r="AC40" s="484"/>
      <c r="AD40" s="271"/>
      <c r="AE40" s="381" t="s">
        <v>264</v>
      </c>
      <c r="AF40" s="382"/>
      <c r="AG40" s="382"/>
      <c r="AH40" s="383"/>
      <c r="AI40" s="377" t="str">
        <f>IF(OR(L10=計算用!A7, L10=計算用!A17,L10=計算用!A18,L10=計算用!A19,L10=計算用!A20,L10=計算用!A21,L10=計算用!A22,L10=計算用!A23),MIN(X40,ROUNDDOWN(H50/1000,0)),"")</f>
        <v/>
      </c>
      <c r="AJ40" s="378"/>
      <c r="AK40" s="378"/>
      <c r="AL40" s="379" t="s">
        <v>12</v>
      </c>
      <c r="AM40" s="380"/>
      <c r="AX40" s="193"/>
    </row>
    <row r="41" spans="1:51" ht="15" customHeight="1">
      <c r="A41" s="390" t="s">
        <v>120</v>
      </c>
      <c r="B41" s="391"/>
      <c r="C41" s="391"/>
      <c r="D41" s="391"/>
      <c r="E41" s="391"/>
      <c r="F41" s="391"/>
      <c r="G41" s="392"/>
      <c r="H41" s="391" t="s">
        <v>121</v>
      </c>
      <c r="I41" s="391"/>
      <c r="J41" s="391"/>
      <c r="K41" s="391"/>
      <c r="L41" s="391"/>
      <c r="M41" s="390" t="s">
        <v>7</v>
      </c>
      <c r="N41" s="391"/>
      <c r="O41" s="391"/>
      <c r="P41" s="391"/>
      <c r="Q41" s="391"/>
      <c r="R41" s="391"/>
      <c r="S41" s="391"/>
      <c r="T41" s="391"/>
      <c r="U41" s="391"/>
      <c r="V41" s="391"/>
      <c r="W41" s="391"/>
      <c r="X41" s="391"/>
      <c r="Y41" s="391"/>
      <c r="Z41" s="391"/>
      <c r="AA41" s="391"/>
      <c r="AB41" s="391"/>
      <c r="AC41" s="391"/>
      <c r="AD41" s="391"/>
      <c r="AE41" s="391"/>
      <c r="AF41" s="391"/>
      <c r="AG41" s="391"/>
      <c r="AH41" s="391"/>
      <c r="AI41" s="391"/>
      <c r="AJ41" s="391"/>
      <c r="AK41" s="391"/>
      <c r="AL41" s="391"/>
      <c r="AM41" s="392"/>
    </row>
    <row r="42" spans="1:51" ht="15" customHeight="1">
      <c r="A42" s="253" t="s">
        <v>186</v>
      </c>
      <c r="B42" s="254"/>
      <c r="C42" s="254"/>
      <c r="D42" s="254"/>
      <c r="E42" s="255"/>
      <c r="F42" s="255"/>
      <c r="G42" s="256"/>
      <c r="H42" s="367"/>
      <c r="I42" s="367"/>
      <c r="J42" s="367"/>
      <c r="K42" s="367"/>
      <c r="L42" s="367"/>
      <c r="M42" s="364"/>
      <c r="N42" s="365"/>
      <c r="O42" s="365"/>
      <c r="P42" s="365"/>
      <c r="Q42" s="365"/>
      <c r="R42" s="365"/>
      <c r="S42" s="365"/>
      <c r="T42" s="365"/>
      <c r="U42" s="365"/>
      <c r="V42" s="365"/>
      <c r="W42" s="365"/>
      <c r="X42" s="365"/>
      <c r="Y42" s="365"/>
      <c r="Z42" s="365"/>
      <c r="AA42" s="365"/>
      <c r="AB42" s="365"/>
      <c r="AC42" s="365"/>
      <c r="AD42" s="365"/>
      <c r="AE42" s="365"/>
      <c r="AF42" s="365"/>
      <c r="AG42" s="365"/>
      <c r="AH42" s="365"/>
      <c r="AI42" s="365"/>
      <c r="AJ42" s="365"/>
      <c r="AK42" s="365"/>
      <c r="AL42" s="365"/>
      <c r="AM42" s="366"/>
      <c r="AY42" s="181" t="str">
        <f>IF(AND(M42&lt;&gt;"",OR(H42=0,H42="")),エラーリスト!E40,"")&amp;IF(AND(M42="",OR(H42&lt;&gt;0,H42&lt;&gt;"")),エラーリスト!E41,"")</f>
        <v/>
      </c>
    </row>
    <row r="43" spans="1:51" ht="15" customHeight="1">
      <c r="A43" s="253" t="s">
        <v>192</v>
      </c>
      <c r="B43" s="254"/>
      <c r="C43" s="254"/>
      <c r="D43" s="254"/>
      <c r="E43" s="255"/>
      <c r="F43" s="255"/>
      <c r="G43" s="256"/>
      <c r="H43" s="367"/>
      <c r="I43" s="367"/>
      <c r="J43" s="367"/>
      <c r="K43" s="367"/>
      <c r="L43" s="367"/>
      <c r="M43" s="364"/>
      <c r="N43" s="365"/>
      <c r="O43" s="365"/>
      <c r="P43" s="365"/>
      <c r="Q43" s="365"/>
      <c r="R43" s="365"/>
      <c r="S43" s="365"/>
      <c r="T43" s="365"/>
      <c r="U43" s="365"/>
      <c r="V43" s="365"/>
      <c r="W43" s="365"/>
      <c r="X43" s="365"/>
      <c r="Y43" s="365"/>
      <c r="Z43" s="365"/>
      <c r="AA43" s="365"/>
      <c r="AB43" s="365"/>
      <c r="AC43" s="365"/>
      <c r="AD43" s="365"/>
      <c r="AE43" s="365"/>
      <c r="AF43" s="365"/>
      <c r="AG43" s="365"/>
      <c r="AH43" s="365"/>
      <c r="AI43" s="365"/>
      <c r="AJ43" s="365"/>
      <c r="AK43" s="365"/>
      <c r="AL43" s="365"/>
      <c r="AM43" s="366"/>
      <c r="AY43" s="181" t="str">
        <f>IF(AND(M43&lt;&gt;"",OR(H43=0,H43="")),エラーリスト!E42,"")&amp;IF(AND(M43="",OR(H43&lt;&gt;0,H43&lt;&gt;"")),エラーリスト!E43,"")</f>
        <v/>
      </c>
    </row>
    <row r="44" spans="1:51" ht="15" customHeight="1">
      <c r="A44" s="253" t="s">
        <v>193</v>
      </c>
      <c r="B44" s="254"/>
      <c r="C44" s="254"/>
      <c r="D44" s="254"/>
      <c r="E44" s="255"/>
      <c r="F44" s="255"/>
      <c r="G44" s="256"/>
      <c r="H44" s="367"/>
      <c r="I44" s="367"/>
      <c r="J44" s="367"/>
      <c r="K44" s="367"/>
      <c r="L44" s="367"/>
      <c r="M44" s="364"/>
      <c r="N44" s="365"/>
      <c r="O44" s="365"/>
      <c r="P44" s="365"/>
      <c r="Q44" s="365"/>
      <c r="R44" s="365"/>
      <c r="S44" s="365"/>
      <c r="T44" s="365"/>
      <c r="U44" s="365"/>
      <c r="V44" s="365"/>
      <c r="W44" s="365"/>
      <c r="X44" s="365"/>
      <c r="Y44" s="365"/>
      <c r="Z44" s="365"/>
      <c r="AA44" s="365"/>
      <c r="AB44" s="365"/>
      <c r="AC44" s="365"/>
      <c r="AD44" s="365"/>
      <c r="AE44" s="365"/>
      <c r="AF44" s="365"/>
      <c r="AG44" s="365"/>
      <c r="AH44" s="365"/>
      <c r="AI44" s="365"/>
      <c r="AJ44" s="365"/>
      <c r="AK44" s="365"/>
      <c r="AL44" s="365"/>
      <c r="AM44" s="366"/>
      <c r="AY44" s="181" t="str">
        <f>IF(AND(M44&lt;&gt;"",OR(H44=0,H44="")),エラーリスト!E44,"")&amp;IF(AND(M44="",OR(H44&lt;&gt;0,H44&lt;&gt;"")),エラーリスト!E45,"")</f>
        <v/>
      </c>
    </row>
    <row r="45" spans="1:51" ht="15" customHeight="1">
      <c r="A45" s="253" t="s">
        <v>127</v>
      </c>
      <c r="B45" s="254"/>
      <c r="C45" s="254"/>
      <c r="D45" s="254"/>
      <c r="E45" s="255"/>
      <c r="F45" s="255"/>
      <c r="G45" s="256"/>
      <c r="H45" s="367"/>
      <c r="I45" s="367"/>
      <c r="J45" s="367"/>
      <c r="K45" s="367"/>
      <c r="L45" s="367"/>
      <c r="M45" s="364"/>
      <c r="N45" s="365"/>
      <c r="O45" s="365"/>
      <c r="P45" s="365"/>
      <c r="Q45" s="365"/>
      <c r="R45" s="365"/>
      <c r="S45" s="365"/>
      <c r="T45" s="365"/>
      <c r="U45" s="365"/>
      <c r="V45" s="365"/>
      <c r="W45" s="365"/>
      <c r="X45" s="365"/>
      <c r="Y45" s="365"/>
      <c r="Z45" s="365"/>
      <c r="AA45" s="365"/>
      <c r="AB45" s="365"/>
      <c r="AC45" s="365"/>
      <c r="AD45" s="365"/>
      <c r="AE45" s="365"/>
      <c r="AF45" s="365"/>
      <c r="AG45" s="365"/>
      <c r="AH45" s="365"/>
      <c r="AI45" s="365"/>
      <c r="AJ45" s="365"/>
      <c r="AK45" s="365"/>
      <c r="AL45" s="365"/>
      <c r="AM45" s="366"/>
      <c r="AY45" s="181" t="str">
        <f>IF(AND(M45&lt;&gt;"",OR(H45=0,H45="")),エラーリスト!E46,"")&amp;IF(AND(M45="",OR(H45&lt;&gt;0,H45&lt;&gt;"")),エラーリスト!E47,"")</f>
        <v/>
      </c>
    </row>
    <row r="46" spans="1:51" ht="15" customHeight="1">
      <c r="A46" s="253" t="s">
        <v>125</v>
      </c>
      <c r="B46" s="254"/>
      <c r="C46" s="254"/>
      <c r="D46" s="254"/>
      <c r="E46" s="255"/>
      <c r="F46" s="255"/>
      <c r="G46" s="256"/>
      <c r="H46" s="367"/>
      <c r="I46" s="367"/>
      <c r="J46" s="367"/>
      <c r="K46" s="367"/>
      <c r="L46" s="367"/>
      <c r="M46" s="364"/>
      <c r="N46" s="365"/>
      <c r="O46" s="365"/>
      <c r="P46" s="365"/>
      <c r="Q46" s="365"/>
      <c r="R46" s="365"/>
      <c r="S46" s="365"/>
      <c r="T46" s="365"/>
      <c r="U46" s="365"/>
      <c r="V46" s="365"/>
      <c r="W46" s="365"/>
      <c r="X46" s="365"/>
      <c r="Y46" s="365"/>
      <c r="Z46" s="365"/>
      <c r="AA46" s="365"/>
      <c r="AB46" s="365"/>
      <c r="AC46" s="365"/>
      <c r="AD46" s="365"/>
      <c r="AE46" s="365"/>
      <c r="AF46" s="365"/>
      <c r="AG46" s="365"/>
      <c r="AH46" s="365"/>
      <c r="AI46" s="365"/>
      <c r="AJ46" s="365"/>
      <c r="AK46" s="365"/>
      <c r="AL46" s="365"/>
      <c r="AM46" s="366"/>
      <c r="AY46" s="181" t="str">
        <f>IF(AND(M46&lt;&gt;"",OR(H46=0,H46="")),エラーリスト!E48,"")&amp;IF(AND(M46="",OR(H46&lt;&gt;0,H46&lt;&gt;"")),エラーリスト!E49,"")</f>
        <v/>
      </c>
    </row>
    <row r="47" spans="1:51" ht="15" customHeight="1">
      <c r="A47" s="253" t="s">
        <v>128</v>
      </c>
      <c r="B47" s="254"/>
      <c r="C47" s="254"/>
      <c r="D47" s="254"/>
      <c r="E47" s="255"/>
      <c r="F47" s="255"/>
      <c r="G47" s="256"/>
      <c r="H47" s="367"/>
      <c r="I47" s="367"/>
      <c r="J47" s="367"/>
      <c r="K47" s="367"/>
      <c r="L47" s="367"/>
      <c r="M47" s="364"/>
      <c r="N47" s="365"/>
      <c r="O47" s="365"/>
      <c r="P47" s="365"/>
      <c r="Q47" s="365"/>
      <c r="R47" s="365"/>
      <c r="S47" s="365"/>
      <c r="T47" s="365"/>
      <c r="U47" s="365"/>
      <c r="V47" s="365"/>
      <c r="W47" s="365"/>
      <c r="X47" s="365"/>
      <c r="Y47" s="365"/>
      <c r="Z47" s="365"/>
      <c r="AA47" s="365"/>
      <c r="AB47" s="365"/>
      <c r="AC47" s="365"/>
      <c r="AD47" s="365"/>
      <c r="AE47" s="365"/>
      <c r="AF47" s="365"/>
      <c r="AG47" s="365"/>
      <c r="AH47" s="365"/>
      <c r="AI47" s="365"/>
      <c r="AJ47" s="365"/>
      <c r="AK47" s="365"/>
      <c r="AL47" s="365"/>
      <c r="AM47" s="366"/>
      <c r="AY47" s="181" t="str">
        <f>IF(AND(M47&lt;&gt;"",OR(H47=0,H47="")),エラーリスト!E50,"")&amp;IF(AND(M47="",OR(H47&lt;&gt;0,H47&lt;&gt;"")),エラーリスト!E51,"")</f>
        <v/>
      </c>
    </row>
    <row r="48" spans="1:51" ht="15" customHeight="1">
      <c r="A48" s="253" t="s">
        <v>235</v>
      </c>
      <c r="B48" s="257"/>
      <c r="C48" s="257"/>
      <c r="D48" s="257"/>
      <c r="E48" s="257"/>
      <c r="F48" s="257"/>
      <c r="G48" s="258"/>
      <c r="H48" s="367"/>
      <c r="I48" s="367"/>
      <c r="J48" s="367"/>
      <c r="K48" s="367"/>
      <c r="L48" s="367"/>
      <c r="M48" s="364"/>
      <c r="N48" s="365"/>
      <c r="O48" s="365"/>
      <c r="P48" s="365"/>
      <c r="Q48" s="365"/>
      <c r="R48" s="365"/>
      <c r="S48" s="365"/>
      <c r="T48" s="365"/>
      <c r="U48" s="365"/>
      <c r="V48" s="365"/>
      <c r="W48" s="365"/>
      <c r="X48" s="365"/>
      <c r="Y48" s="365"/>
      <c r="Z48" s="365"/>
      <c r="AA48" s="365"/>
      <c r="AB48" s="365"/>
      <c r="AC48" s="365"/>
      <c r="AD48" s="365"/>
      <c r="AE48" s="365"/>
      <c r="AF48" s="365"/>
      <c r="AG48" s="365"/>
      <c r="AH48" s="365"/>
      <c r="AI48" s="365"/>
      <c r="AJ48" s="365"/>
      <c r="AK48" s="365"/>
      <c r="AL48" s="365"/>
      <c r="AM48" s="366"/>
      <c r="AY48" s="181" t="str">
        <f>IF(AND(M48&lt;&gt;"",OR(H48=0,H48="")),エラーリスト!E52,"")&amp;IF(AND(M48="",OR(H48&lt;&gt;0,H48&lt;&gt;"")),エラーリスト!E53,"")</f>
        <v/>
      </c>
    </row>
    <row r="49" spans="1:55" ht="15" customHeight="1">
      <c r="A49" s="259" t="s">
        <v>129</v>
      </c>
      <c r="B49" s="260"/>
      <c r="C49" s="260"/>
      <c r="D49" s="260"/>
      <c r="E49" s="261"/>
      <c r="F49" s="261"/>
      <c r="G49" s="262"/>
      <c r="H49" s="371"/>
      <c r="I49" s="371"/>
      <c r="J49" s="371"/>
      <c r="K49" s="371"/>
      <c r="L49" s="371"/>
      <c r="M49" s="372"/>
      <c r="N49" s="373"/>
      <c r="O49" s="373"/>
      <c r="P49" s="373"/>
      <c r="Q49" s="373"/>
      <c r="R49" s="373"/>
      <c r="S49" s="373"/>
      <c r="T49" s="373"/>
      <c r="U49" s="373"/>
      <c r="V49" s="373"/>
      <c r="W49" s="373"/>
      <c r="X49" s="373"/>
      <c r="Y49" s="373"/>
      <c r="Z49" s="373"/>
      <c r="AA49" s="373"/>
      <c r="AB49" s="373"/>
      <c r="AC49" s="373"/>
      <c r="AD49" s="373"/>
      <c r="AE49" s="373"/>
      <c r="AF49" s="373"/>
      <c r="AG49" s="373"/>
      <c r="AH49" s="373"/>
      <c r="AI49" s="373"/>
      <c r="AJ49" s="373"/>
      <c r="AK49" s="373"/>
      <c r="AL49" s="373"/>
      <c r="AM49" s="374"/>
      <c r="AY49" s="181" t="str">
        <f>IF(AND(M49&lt;&gt;"",OR(H49=0,H49="")),エラーリスト!E54,"")&amp;IF(AND(M49="",OR(H49&lt;&gt;0,H49&lt;&gt;"")),エラーリスト!E55,"")</f>
        <v/>
      </c>
    </row>
    <row r="50" spans="1:55" ht="15" customHeight="1">
      <c r="A50" s="263" t="s">
        <v>16</v>
      </c>
      <c r="B50" s="264"/>
      <c r="C50" s="264"/>
      <c r="D50" s="264"/>
      <c r="E50" s="264"/>
      <c r="F50" s="264"/>
      <c r="G50" s="265"/>
      <c r="H50" s="425">
        <f>SUM(H42:L49)</f>
        <v>0</v>
      </c>
      <c r="I50" s="425"/>
      <c r="J50" s="425"/>
      <c r="K50" s="425"/>
      <c r="L50" s="426"/>
      <c r="M50" s="427"/>
      <c r="N50" s="428"/>
      <c r="O50" s="428"/>
      <c r="P50" s="428"/>
      <c r="Q50" s="428"/>
      <c r="R50" s="428"/>
      <c r="S50" s="428"/>
      <c r="T50" s="428"/>
      <c r="U50" s="428"/>
      <c r="V50" s="428"/>
      <c r="W50" s="428"/>
      <c r="X50" s="428"/>
      <c r="Y50" s="428"/>
      <c r="Z50" s="428"/>
      <c r="AA50" s="428"/>
      <c r="AB50" s="428"/>
      <c r="AC50" s="428"/>
      <c r="AD50" s="428"/>
      <c r="AE50" s="428"/>
      <c r="AF50" s="428"/>
      <c r="AG50" s="428"/>
      <c r="AH50" s="428"/>
      <c r="AI50" s="428"/>
      <c r="AJ50" s="428"/>
      <c r="AK50" s="428"/>
      <c r="AL50" s="428"/>
      <c r="AM50" s="429"/>
    </row>
    <row r="51" spans="1:55" ht="7.5" customHeight="1" thickBot="1">
      <c r="A51" s="266"/>
      <c r="B51" s="266"/>
      <c r="C51" s="266"/>
      <c r="D51" s="266"/>
      <c r="E51" s="267"/>
      <c r="F51" s="267"/>
      <c r="G51" s="267"/>
      <c r="H51" s="267"/>
      <c r="I51" s="267"/>
      <c r="J51" s="268"/>
      <c r="K51" s="268"/>
      <c r="L51" s="268"/>
      <c r="M51" s="268"/>
      <c r="N51" s="268"/>
      <c r="O51" s="269"/>
      <c r="P51" s="269"/>
      <c r="Q51" s="269"/>
      <c r="R51" s="269"/>
      <c r="S51" s="269"/>
      <c r="T51" s="269"/>
      <c r="U51" s="269"/>
      <c r="V51" s="269"/>
      <c r="W51" s="269"/>
      <c r="X51" s="269"/>
      <c r="Y51" s="269"/>
      <c r="Z51" s="269"/>
      <c r="AA51" s="269"/>
      <c r="AB51" s="269"/>
      <c r="AC51" s="269"/>
      <c r="AD51" s="269"/>
      <c r="AE51" s="269"/>
      <c r="AF51" s="269"/>
      <c r="AG51" s="269"/>
      <c r="AH51" s="272"/>
      <c r="AI51" s="269"/>
      <c r="AJ51" s="269"/>
      <c r="AK51" s="269"/>
      <c r="AL51" s="269"/>
      <c r="AM51" s="269"/>
    </row>
    <row r="52" spans="1:55" s="193" customFormat="1" ht="19.5" customHeight="1" thickBot="1">
      <c r="A52" s="273" t="s">
        <v>211</v>
      </c>
      <c r="B52" s="213"/>
      <c r="C52" s="213"/>
      <c r="D52" s="213"/>
      <c r="E52" s="213"/>
      <c r="F52" s="213"/>
      <c r="G52" s="213"/>
      <c r="H52" s="213"/>
      <c r="I52" s="214"/>
      <c r="J52" s="213"/>
      <c r="K52" s="215"/>
      <c r="L52" s="216"/>
      <c r="M52" s="216"/>
      <c r="N52" s="216"/>
      <c r="O52" s="216"/>
      <c r="P52" s="216"/>
      <c r="Q52" s="216"/>
      <c r="R52" s="216"/>
      <c r="S52" s="216"/>
      <c r="T52" s="216"/>
      <c r="U52" s="216"/>
      <c r="V52" s="216"/>
      <c r="W52" s="216"/>
      <c r="X52" s="216"/>
      <c r="Y52" s="216"/>
      <c r="Z52" s="216"/>
      <c r="AA52" s="216"/>
      <c r="AB52" s="216"/>
      <c r="AC52" s="216"/>
      <c r="AD52" s="216"/>
      <c r="AE52" s="381" t="s">
        <v>265</v>
      </c>
      <c r="AF52" s="382"/>
      <c r="AG52" s="382"/>
      <c r="AH52" s="383"/>
      <c r="AI52" s="491">
        <f t="shared" ref="AI52" si="0">IF(L10=A54,ROUNDDOWN(X54*AI54/1000,0),IF(L10=A55,ROUNDDOWN(X55*AI55/1000,0),IF(NOT(OR(L10=A54,L10=A55)),ROUNDDOWN(X53*AI53/1000,0))))</f>
        <v>0</v>
      </c>
      <c r="AJ52" s="492"/>
      <c r="AK52" s="492"/>
      <c r="AL52" s="379" t="s">
        <v>12</v>
      </c>
      <c r="AM52" s="380"/>
      <c r="AY52" s="181"/>
    </row>
    <row r="53" spans="1:55" s="193" customFormat="1" ht="15.75" customHeight="1">
      <c r="A53" s="469" t="s">
        <v>150</v>
      </c>
      <c r="B53" s="470"/>
      <c r="C53" s="470"/>
      <c r="D53" s="470"/>
      <c r="E53" s="470"/>
      <c r="F53" s="470"/>
      <c r="G53" s="470"/>
      <c r="H53" s="470"/>
      <c r="I53" s="470"/>
      <c r="J53" s="470"/>
      <c r="K53" s="470"/>
      <c r="L53" s="470"/>
      <c r="M53" s="470"/>
      <c r="N53" s="470"/>
      <c r="O53" s="470"/>
      <c r="P53" s="470"/>
      <c r="Q53" s="470"/>
      <c r="R53" s="470"/>
      <c r="S53" s="470"/>
      <c r="T53" s="470"/>
      <c r="U53" s="470"/>
      <c r="V53" s="470"/>
      <c r="W53" s="471"/>
      <c r="X53" s="489">
        <v>2000</v>
      </c>
      <c r="Y53" s="489"/>
      <c r="Z53" s="489"/>
      <c r="AA53" s="467" t="s">
        <v>23</v>
      </c>
      <c r="AB53" s="468"/>
      <c r="AC53" s="469" t="s">
        <v>24</v>
      </c>
      <c r="AD53" s="470"/>
      <c r="AE53" s="470"/>
      <c r="AF53" s="470"/>
      <c r="AG53" s="470"/>
      <c r="AH53" s="471"/>
      <c r="AI53" s="478"/>
      <c r="AJ53" s="479"/>
      <c r="AK53" s="479"/>
      <c r="AL53" s="493" t="s">
        <v>13</v>
      </c>
      <c r="AM53" s="494"/>
      <c r="AY53" s="181"/>
    </row>
    <row r="54" spans="1:55" s="193" customFormat="1" ht="15.75" customHeight="1">
      <c r="A54" s="469" t="s">
        <v>151</v>
      </c>
      <c r="B54" s="470"/>
      <c r="C54" s="470"/>
      <c r="D54" s="470"/>
      <c r="E54" s="470"/>
      <c r="F54" s="470"/>
      <c r="G54" s="470"/>
      <c r="H54" s="470"/>
      <c r="I54" s="470"/>
      <c r="J54" s="470"/>
      <c r="K54" s="470"/>
      <c r="L54" s="470"/>
      <c r="M54" s="470"/>
      <c r="N54" s="470"/>
      <c r="O54" s="470"/>
      <c r="P54" s="470"/>
      <c r="Q54" s="470"/>
      <c r="R54" s="470"/>
      <c r="S54" s="470"/>
      <c r="T54" s="470"/>
      <c r="U54" s="470"/>
      <c r="V54" s="470"/>
      <c r="W54" s="471"/>
      <c r="X54" s="489">
        <v>1500</v>
      </c>
      <c r="Y54" s="489"/>
      <c r="Z54" s="489"/>
      <c r="AA54" s="467" t="s">
        <v>23</v>
      </c>
      <c r="AB54" s="468"/>
      <c r="AC54" s="469" t="s">
        <v>24</v>
      </c>
      <c r="AD54" s="470"/>
      <c r="AE54" s="470"/>
      <c r="AF54" s="470"/>
      <c r="AG54" s="470"/>
      <c r="AH54" s="471"/>
      <c r="AI54" s="478"/>
      <c r="AJ54" s="479"/>
      <c r="AK54" s="479"/>
      <c r="AL54" s="420" t="s">
        <v>13</v>
      </c>
      <c r="AM54" s="421"/>
      <c r="AY54" s="181"/>
    </row>
    <row r="55" spans="1:55" s="193" customFormat="1" ht="15.75" customHeight="1">
      <c r="A55" s="469" t="s">
        <v>152</v>
      </c>
      <c r="B55" s="470"/>
      <c r="C55" s="470"/>
      <c r="D55" s="470"/>
      <c r="E55" s="470"/>
      <c r="F55" s="470"/>
      <c r="G55" s="470"/>
      <c r="H55" s="470"/>
      <c r="I55" s="470"/>
      <c r="J55" s="470"/>
      <c r="K55" s="470"/>
      <c r="L55" s="470"/>
      <c r="M55" s="470"/>
      <c r="N55" s="470"/>
      <c r="O55" s="470"/>
      <c r="P55" s="470"/>
      <c r="Q55" s="470"/>
      <c r="R55" s="470"/>
      <c r="S55" s="470"/>
      <c r="T55" s="470"/>
      <c r="U55" s="470"/>
      <c r="V55" s="470"/>
      <c r="W55" s="471"/>
      <c r="X55" s="489">
        <v>2500</v>
      </c>
      <c r="Y55" s="489"/>
      <c r="Z55" s="489"/>
      <c r="AA55" s="467" t="s">
        <v>23</v>
      </c>
      <c r="AB55" s="468"/>
      <c r="AC55" s="469" t="s">
        <v>24</v>
      </c>
      <c r="AD55" s="470"/>
      <c r="AE55" s="470"/>
      <c r="AF55" s="470"/>
      <c r="AG55" s="470"/>
      <c r="AH55" s="471"/>
      <c r="AI55" s="478"/>
      <c r="AJ55" s="479"/>
      <c r="AK55" s="479"/>
      <c r="AL55" s="420" t="s">
        <v>13</v>
      </c>
      <c r="AM55" s="421"/>
      <c r="AY55" s="181"/>
    </row>
    <row r="56" spans="1:55" s="193" customFormat="1" ht="7.5" customHeight="1" thickBot="1">
      <c r="A56" s="213"/>
      <c r="B56" s="213"/>
      <c r="C56" s="213"/>
      <c r="D56" s="213"/>
      <c r="E56" s="213"/>
      <c r="F56" s="213"/>
      <c r="G56" s="213"/>
      <c r="H56" s="213"/>
      <c r="I56" s="214"/>
      <c r="J56" s="213"/>
      <c r="K56" s="215"/>
      <c r="L56" s="216"/>
      <c r="M56" s="216"/>
      <c r="N56" s="216"/>
      <c r="O56" s="216"/>
      <c r="P56" s="216"/>
      <c r="Q56" s="216"/>
      <c r="R56" s="216"/>
      <c r="S56" s="216"/>
      <c r="T56" s="216"/>
      <c r="U56" s="216"/>
      <c r="V56" s="216"/>
      <c r="W56" s="216"/>
      <c r="X56" s="216"/>
      <c r="Y56" s="216"/>
      <c r="Z56" s="216"/>
      <c r="AA56" s="216"/>
      <c r="AB56" s="216"/>
      <c r="AC56" s="216"/>
      <c r="AD56" s="216"/>
      <c r="AE56" s="216"/>
      <c r="AF56" s="216"/>
      <c r="AG56" s="216"/>
      <c r="AH56" s="216"/>
      <c r="AI56" s="216"/>
      <c r="AJ56" s="216"/>
      <c r="AK56" s="216"/>
      <c r="AL56" s="216"/>
      <c r="AM56" s="216"/>
      <c r="AY56" s="181"/>
    </row>
    <row r="57" spans="1:55" s="193" customFormat="1" ht="19.5" customHeight="1" thickBot="1">
      <c r="A57" s="273" t="s">
        <v>153</v>
      </c>
      <c r="B57" s="215"/>
      <c r="C57" s="213"/>
      <c r="D57" s="213"/>
      <c r="E57" s="213"/>
      <c r="F57" s="213"/>
      <c r="G57" s="213"/>
      <c r="H57" s="213"/>
      <c r="I57" s="214"/>
      <c r="J57" s="213"/>
      <c r="K57" s="215"/>
      <c r="L57" s="216"/>
      <c r="M57" s="216"/>
      <c r="N57" s="216"/>
      <c r="O57" s="274"/>
      <c r="P57" s="274"/>
      <c r="Q57" s="274"/>
      <c r="R57" s="274"/>
      <c r="S57" s="274"/>
      <c r="T57" s="275"/>
      <c r="U57" s="275"/>
      <c r="V57" s="275"/>
      <c r="W57" s="275"/>
      <c r="X57" s="368" t="s">
        <v>132</v>
      </c>
      <c r="Y57" s="369"/>
      <c r="Z57" s="369"/>
      <c r="AA57" s="369"/>
      <c r="AB57" s="370"/>
      <c r="AC57" s="466" t="s">
        <v>264</v>
      </c>
      <c r="AD57" s="238" t="s">
        <v>266</v>
      </c>
      <c r="AE57" s="239"/>
      <c r="AF57" s="239"/>
      <c r="AG57" s="239"/>
      <c r="AH57" s="276"/>
      <c r="AI57" s="377">
        <f>IFERROR(ROUNDDOWN(H70/1000,0),"")</f>
        <v>0</v>
      </c>
      <c r="AJ57" s="378"/>
      <c r="AK57" s="378"/>
      <c r="AL57" s="379" t="s">
        <v>12</v>
      </c>
      <c r="AM57" s="380"/>
      <c r="AY57" s="181"/>
    </row>
    <row r="58" spans="1:55" s="193" customFormat="1">
      <c r="A58" s="274"/>
      <c r="B58" s="277" t="s">
        <v>154</v>
      </c>
      <c r="C58" s="213"/>
      <c r="D58" s="213"/>
      <c r="E58" s="213"/>
      <c r="F58" s="213"/>
      <c r="G58" s="213"/>
      <c r="H58" s="213"/>
      <c r="I58" s="213"/>
      <c r="J58" s="213"/>
      <c r="K58" s="213"/>
      <c r="L58" s="213"/>
      <c r="M58" s="213"/>
      <c r="N58" s="213"/>
      <c r="O58" s="213"/>
      <c r="P58" s="213"/>
      <c r="Q58" s="213"/>
      <c r="R58" s="213"/>
      <c r="S58" s="213"/>
      <c r="T58" s="213"/>
      <c r="U58" s="213"/>
      <c r="V58" s="213"/>
      <c r="W58" s="213"/>
      <c r="X58" s="462" t="e">
        <f>VLOOKUP(L10,計算用!A3:G34,6,FALSE)</f>
        <v>#N/A</v>
      </c>
      <c r="Y58" s="463"/>
      <c r="Z58" s="463"/>
      <c r="AA58" s="464" t="s">
        <v>12</v>
      </c>
      <c r="AB58" s="465"/>
      <c r="AC58" s="455"/>
      <c r="AD58" s="243" t="s">
        <v>267</v>
      </c>
      <c r="AE58" s="278"/>
      <c r="AF58" s="278"/>
      <c r="AG58" s="278"/>
      <c r="AH58" s="279"/>
      <c r="AI58" s="460">
        <v>0</v>
      </c>
      <c r="AJ58" s="461"/>
      <c r="AK58" s="461"/>
      <c r="AL58" s="476" t="s">
        <v>12</v>
      </c>
      <c r="AM58" s="477"/>
      <c r="AY58" s="181"/>
    </row>
    <row r="59" spans="1:55" s="193" customFormat="1">
      <c r="A59" s="232" t="s">
        <v>134</v>
      </c>
      <c r="B59" s="213"/>
      <c r="C59" s="213"/>
      <c r="D59" s="213"/>
      <c r="E59" s="213"/>
      <c r="F59" s="213"/>
      <c r="G59" s="213"/>
      <c r="H59" s="213"/>
      <c r="I59" s="213"/>
      <c r="J59" s="213"/>
      <c r="K59" s="213"/>
      <c r="L59" s="213"/>
      <c r="M59" s="213"/>
      <c r="N59" s="213"/>
      <c r="O59" s="213"/>
      <c r="P59" s="213"/>
      <c r="Q59" s="213"/>
      <c r="R59" s="213"/>
      <c r="S59" s="213"/>
      <c r="T59" s="213"/>
      <c r="U59" s="213"/>
      <c r="V59" s="213"/>
      <c r="W59" s="213"/>
      <c r="X59" s="462" t="e">
        <f>VLOOKUP(L30,計算用!A24:G52,5,FALSE)</f>
        <v>#N/A</v>
      </c>
      <c r="Y59" s="463"/>
      <c r="Z59" s="463"/>
      <c r="AA59" s="464"/>
      <c r="AB59" s="465"/>
      <c r="AC59" s="455"/>
      <c r="AD59" s="246" t="s">
        <v>25</v>
      </c>
      <c r="AE59" s="280"/>
      <c r="AF59" s="280"/>
      <c r="AG59" s="280"/>
      <c r="AH59" s="281"/>
      <c r="AI59" s="458">
        <f>SUM(AI57:AK58)</f>
        <v>0</v>
      </c>
      <c r="AJ59" s="459"/>
      <c r="AK59" s="459"/>
      <c r="AL59" s="435" t="s">
        <v>12</v>
      </c>
      <c r="AM59" s="436"/>
      <c r="AY59" s="181"/>
      <c r="BC59" s="282"/>
    </row>
    <row r="60" spans="1:55" ht="15" customHeight="1">
      <c r="A60" s="390" t="s">
        <v>120</v>
      </c>
      <c r="B60" s="391"/>
      <c r="C60" s="391"/>
      <c r="D60" s="391"/>
      <c r="E60" s="391"/>
      <c r="F60" s="391"/>
      <c r="G60" s="392"/>
      <c r="H60" s="391" t="s">
        <v>121</v>
      </c>
      <c r="I60" s="391"/>
      <c r="J60" s="391"/>
      <c r="K60" s="391"/>
      <c r="L60" s="391"/>
      <c r="M60" s="390" t="s">
        <v>7</v>
      </c>
      <c r="N60" s="391"/>
      <c r="O60" s="391"/>
      <c r="P60" s="391"/>
      <c r="Q60" s="391"/>
      <c r="R60" s="391"/>
      <c r="S60" s="391"/>
      <c r="T60" s="391"/>
      <c r="U60" s="391"/>
      <c r="V60" s="391"/>
      <c r="W60" s="391"/>
      <c r="X60" s="391"/>
      <c r="Y60" s="391"/>
      <c r="Z60" s="391"/>
      <c r="AA60" s="391"/>
      <c r="AB60" s="391"/>
      <c r="AC60" s="391"/>
      <c r="AD60" s="391"/>
      <c r="AE60" s="391"/>
      <c r="AF60" s="391"/>
      <c r="AG60" s="391"/>
      <c r="AH60" s="391"/>
      <c r="AI60" s="391"/>
      <c r="AJ60" s="391"/>
      <c r="AK60" s="391"/>
      <c r="AL60" s="391"/>
      <c r="AM60" s="392"/>
    </row>
    <row r="61" spans="1:55" ht="15" customHeight="1">
      <c r="A61" s="249" t="s">
        <v>122</v>
      </c>
      <c r="B61" s="250"/>
      <c r="C61" s="250"/>
      <c r="D61" s="250"/>
      <c r="E61" s="251"/>
      <c r="F61" s="251"/>
      <c r="G61" s="252"/>
      <c r="H61" s="483"/>
      <c r="I61" s="483"/>
      <c r="J61" s="483"/>
      <c r="K61" s="483"/>
      <c r="L61" s="483"/>
      <c r="M61" s="480"/>
      <c r="N61" s="481"/>
      <c r="O61" s="481"/>
      <c r="P61" s="481"/>
      <c r="Q61" s="481"/>
      <c r="R61" s="481"/>
      <c r="S61" s="481"/>
      <c r="T61" s="481"/>
      <c r="U61" s="481"/>
      <c r="V61" s="481"/>
      <c r="W61" s="481"/>
      <c r="X61" s="481"/>
      <c r="Y61" s="481"/>
      <c r="Z61" s="481"/>
      <c r="AA61" s="481"/>
      <c r="AB61" s="481"/>
      <c r="AC61" s="481"/>
      <c r="AD61" s="481"/>
      <c r="AE61" s="481"/>
      <c r="AF61" s="481"/>
      <c r="AG61" s="481"/>
      <c r="AH61" s="481"/>
      <c r="AI61" s="481"/>
      <c r="AJ61" s="481"/>
      <c r="AK61" s="481"/>
      <c r="AL61" s="481"/>
      <c r="AM61" s="482"/>
      <c r="AY61" s="181" t="str">
        <f>IF(AND(M61&lt;&gt;"",OR(H61=0,H61="")),エラーリスト!E56,"")&amp;IF(AND(M61="",OR(H61&lt;&gt;0,H61&lt;&gt;"")),エラーリスト!E57,"")</f>
        <v/>
      </c>
    </row>
    <row r="62" spans="1:55" ht="15" customHeight="1">
      <c r="A62" s="253" t="s">
        <v>123</v>
      </c>
      <c r="B62" s="254"/>
      <c r="C62" s="254"/>
      <c r="D62" s="254"/>
      <c r="E62" s="255"/>
      <c r="F62" s="255"/>
      <c r="G62" s="256"/>
      <c r="H62" s="367"/>
      <c r="I62" s="367"/>
      <c r="J62" s="367"/>
      <c r="K62" s="367"/>
      <c r="L62" s="367"/>
      <c r="M62" s="364"/>
      <c r="N62" s="365"/>
      <c r="O62" s="365"/>
      <c r="P62" s="365"/>
      <c r="Q62" s="365"/>
      <c r="R62" s="365"/>
      <c r="S62" s="365"/>
      <c r="T62" s="365"/>
      <c r="U62" s="365"/>
      <c r="V62" s="365"/>
      <c r="W62" s="365"/>
      <c r="X62" s="365"/>
      <c r="Y62" s="365"/>
      <c r="Z62" s="365"/>
      <c r="AA62" s="365"/>
      <c r="AB62" s="365"/>
      <c r="AC62" s="365"/>
      <c r="AD62" s="365"/>
      <c r="AE62" s="365"/>
      <c r="AF62" s="365"/>
      <c r="AG62" s="365"/>
      <c r="AH62" s="365"/>
      <c r="AI62" s="365"/>
      <c r="AJ62" s="365"/>
      <c r="AK62" s="365"/>
      <c r="AL62" s="365"/>
      <c r="AM62" s="366"/>
      <c r="AY62" s="181" t="str">
        <f>IF(AND(M62&lt;&gt;"",OR(H62=0,H62="")),エラーリスト!E58,"")&amp;IF(AND(M62="",OR(H62&lt;&gt;0,H62&lt;&gt;"")),エラーリスト!E59,"")</f>
        <v/>
      </c>
    </row>
    <row r="63" spans="1:55" ht="15" customHeight="1">
      <c r="A63" s="253" t="s">
        <v>124</v>
      </c>
      <c r="B63" s="254"/>
      <c r="C63" s="254"/>
      <c r="D63" s="254"/>
      <c r="E63" s="255"/>
      <c r="F63" s="255"/>
      <c r="G63" s="256"/>
      <c r="H63" s="367"/>
      <c r="I63" s="367"/>
      <c r="J63" s="367"/>
      <c r="K63" s="367"/>
      <c r="L63" s="367"/>
      <c r="M63" s="364"/>
      <c r="N63" s="365"/>
      <c r="O63" s="365"/>
      <c r="P63" s="365"/>
      <c r="Q63" s="365"/>
      <c r="R63" s="365"/>
      <c r="S63" s="365"/>
      <c r="T63" s="365"/>
      <c r="U63" s="365"/>
      <c r="V63" s="365"/>
      <c r="W63" s="365"/>
      <c r="X63" s="365"/>
      <c r="Y63" s="365"/>
      <c r="Z63" s="365"/>
      <c r="AA63" s="365"/>
      <c r="AB63" s="365"/>
      <c r="AC63" s="365"/>
      <c r="AD63" s="365"/>
      <c r="AE63" s="365"/>
      <c r="AF63" s="365"/>
      <c r="AG63" s="365"/>
      <c r="AH63" s="365"/>
      <c r="AI63" s="365"/>
      <c r="AJ63" s="365"/>
      <c r="AK63" s="365"/>
      <c r="AL63" s="365"/>
      <c r="AM63" s="366"/>
      <c r="AY63" s="181" t="str">
        <f>IF(AND(M63&lt;&gt;"",OR(H63=0,H63="")),エラーリスト!E60,"")&amp;IF(AND(M63="",OR(H63&lt;&gt;0,H63&lt;&gt;"")),エラーリスト!E61,"")</f>
        <v/>
      </c>
    </row>
    <row r="64" spans="1:55" ht="15" customHeight="1">
      <c r="A64" s="253" t="s">
        <v>125</v>
      </c>
      <c r="B64" s="254"/>
      <c r="C64" s="254"/>
      <c r="D64" s="254"/>
      <c r="E64" s="255"/>
      <c r="F64" s="255"/>
      <c r="G64" s="256"/>
      <c r="H64" s="367"/>
      <c r="I64" s="367"/>
      <c r="J64" s="367"/>
      <c r="K64" s="367"/>
      <c r="L64" s="367"/>
      <c r="M64" s="364"/>
      <c r="N64" s="365"/>
      <c r="O64" s="365"/>
      <c r="P64" s="365"/>
      <c r="Q64" s="365"/>
      <c r="R64" s="365"/>
      <c r="S64" s="365"/>
      <c r="T64" s="365"/>
      <c r="U64" s="365"/>
      <c r="V64" s="365"/>
      <c r="W64" s="365"/>
      <c r="X64" s="365"/>
      <c r="Y64" s="365"/>
      <c r="Z64" s="365"/>
      <c r="AA64" s="365"/>
      <c r="AB64" s="365"/>
      <c r="AC64" s="365"/>
      <c r="AD64" s="365"/>
      <c r="AE64" s="365"/>
      <c r="AF64" s="365"/>
      <c r="AG64" s="365"/>
      <c r="AH64" s="365"/>
      <c r="AI64" s="365"/>
      <c r="AJ64" s="365"/>
      <c r="AK64" s="365"/>
      <c r="AL64" s="365"/>
      <c r="AM64" s="366"/>
      <c r="AY64" s="181" t="str">
        <f>IF(AND(M64&lt;&gt;"",OR(H64=0,H64="")),エラーリスト!E62,"")&amp;IF(AND(M64="",OR(H64&lt;&gt;0,H64&lt;&gt;"")),エラーリスト!E63,"")</f>
        <v/>
      </c>
    </row>
    <row r="65" spans="1:51" ht="15" customHeight="1">
      <c r="A65" s="253" t="s">
        <v>126</v>
      </c>
      <c r="B65" s="254"/>
      <c r="C65" s="254"/>
      <c r="D65" s="254"/>
      <c r="E65" s="255"/>
      <c r="F65" s="255"/>
      <c r="G65" s="256"/>
      <c r="H65" s="367"/>
      <c r="I65" s="367"/>
      <c r="J65" s="367"/>
      <c r="K65" s="367"/>
      <c r="L65" s="367"/>
      <c r="M65" s="364"/>
      <c r="N65" s="365"/>
      <c r="O65" s="365"/>
      <c r="P65" s="365"/>
      <c r="Q65" s="365"/>
      <c r="R65" s="365"/>
      <c r="S65" s="365"/>
      <c r="T65" s="365"/>
      <c r="U65" s="365"/>
      <c r="V65" s="365"/>
      <c r="W65" s="365"/>
      <c r="X65" s="365"/>
      <c r="Y65" s="365"/>
      <c r="Z65" s="365"/>
      <c r="AA65" s="365"/>
      <c r="AB65" s="365"/>
      <c r="AC65" s="365"/>
      <c r="AD65" s="365"/>
      <c r="AE65" s="365"/>
      <c r="AF65" s="365"/>
      <c r="AG65" s="365"/>
      <c r="AH65" s="365"/>
      <c r="AI65" s="365"/>
      <c r="AJ65" s="365"/>
      <c r="AK65" s="365"/>
      <c r="AL65" s="365"/>
      <c r="AM65" s="366"/>
      <c r="AY65" s="181" t="str">
        <f>IF(AND(M65&lt;&gt;"",OR(H65=0,H65="")),エラーリスト!E64,"")&amp;IF(AND(M65="",OR(H65&lt;&gt;0,H65&lt;&gt;"")),エラーリスト!E65,"")</f>
        <v/>
      </c>
    </row>
    <row r="66" spans="1:51" ht="15" customHeight="1">
      <c r="A66" s="253" t="s">
        <v>127</v>
      </c>
      <c r="B66" s="254"/>
      <c r="C66" s="254"/>
      <c r="D66" s="254"/>
      <c r="E66" s="255"/>
      <c r="F66" s="255"/>
      <c r="G66" s="256"/>
      <c r="H66" s="367"/>
      <c r="I66" s="367"/>
      <c r="J66" s="367"/>
      <c r="K66" s="367"/>
      <c r="L66" s="367"/>
      <c r="M66" s="364"/>
      <c r="N66" s="365"/>
      <c r="O66" s="365"/>
      <c r="P66" s="365"/>
      <c r="Q66" s="365"/>
      <c r="R66" s="365"/>
      <c r="S66" s="365"/>
      <c r="T66" s="365"/>
      <c r="U66" s="365"/>
      <c r="V66" s="365"/>
      <c r="W66" s="365"/>
      <c r="X66" s="365"/>
      <c r="Y66" s="365"/>
      <c r="Z66" s="365"/>
      <c r="AA66" s="365"/>
      <c r="AB66" s="365"/>
      <c r="AC66" s="365"/>
      <c r="AD66" s="365"/>
      <c r="AE66" s="365"/>
      <c r="AF66" s="365"/>
      <c r="AG66" s="365"/>
      <c r="AH66" s="365"/>
      <c r="AI66" s="365"/>
      <c r="AJ66" s="365"/>
      <c r="AK66" s="365"/>
      <c r="AL66" s="365"/>
      <c r="AM66" s="366"/>
      <c r="AY66" s="181" t="str">
        <f>IF(AND(M66&lt;&gt;"",OR(H66=0,H66="")),エラーリスト!E66,"")&amp;IF(AND(M66="",OR(H66&lt;&gt;0,H66&lt;&gt;"")),エラーリスト!E67,"")</f>
        <v/>
      </c>
    </row>
    <row r="67" spans="1:51" ht="15" customHeight="1">
      <c r="A67" s="253" t="s">
        <v>128</v>
      </c>
      <c r="B67" s="254"/>
      <c r="C67" s="254"/>
      <c r="D67" s="254"/>
      <c r="E67" s="255"/>
      <c r="F67" s="255"/>
      <c r="G67" s="256"/>
      <c r="H67" s="367"/>
      <c r="I67" s="367"/>
      <c r="J67" s="367"/>
      <c r="K67" s="367"/>
      <c r="L67" s="367"/>
      <c r="M67" s="364"/>
      <c r="N67" s="365"/>
      <c r="O67" s="365"/>
      <c r="P67" s="365"/>
      <c r="Q67" s="365"/>
      <c r="R67" s="365"/>
      <c r="S67" s="365"/>
      <c r="T67" s="365"/>
      <c r="U67" s="365"/>
      <c r="V67" s="365"/>
      <c r="W67" s="365"/>
      <c r="X67" s="365"/>
      <c r="Y67" s="365"/>
      <c r="Z67" s="365"/>
      <c r="AA67" s="365"/>
      <c r="AB67" s="365"/>
      <c r="AC67" s="365"/>
      <c r="AD67" s="365"/>
      <c r="AE67" s="365"/>
      <c r="AF67" s="365"/>
      <c r="AG67" s="365"/>
      <c r="AH67" s="365"/>
      <c r="AI67" s="365"/>
      <c r="AJ67" s="365"/>
      <c r="AK67" s="365"/>
      <c r="AL67" s="365"/>
      <c r="AM67" s="366"/>
      <c r="AY67" s="181" t="str">
        <f>IF(AND(M67&lt;&gt;"",OR(H67=0,H67="")),エラーリスト!E68,"")&amp;IF(AND(M67="",OR(H67&lt;&gt;0,H67&lt;&gt;"")),エラーリスト!E69,"")</f>
        <v/>
      </c>
    </row>
    <row r="68" spans="1:51" ht="15" customHeight="1">
      <c r="A68" s="253" t="s">
        <v>235</v>
      </c>
      <c r="B68" s="257"/>
      <c r="C68" s="257"/>
      <c r="D68" s="257"/>
      <c r="E68" s="257"/>
      <c r="F68" s="257"/>
      <c r="G68" s="258"/>
      <c r="H68" s="367"/>
      <c r="I68" s="367"/>
      <c r="J68" s="367"/>
      <c r="K68" s="367"/>
      <c r="L68" s="367"/>
      <c r="M68" s="364"/>
      <c r="N68" s="365"/>
      <c r="O68" s="365"/>
      <c r="P68" s="365"/>
      <c r="Q68" s="365"/>
      <c r="R68" s="365"/>
      <c r="S68" s="365"/>
      <c r="T68" s="365"/>
      <c r="U68" s="365"/>
      <c r="V68" s="365"/>
      <c r="W68" s="365"/>
      <c r="X68" s="365"/>
      <c r="Y68" s="365"/>
      <c r="Z68" s="365"/>
      <c r="AA68" s="365"/>
      <c r="AB68" s="365"/>
      <c r="AC68" s="365"/>
      <c r="AD68" s="365"/>
      <c r="AE68" s="365"/>
      <c r="AF68" s="365"/>
      <c r="AG68" s="365"/>
      <c r="AH68" s="365"/>
      <c r="AI68" s="365"/>
      <c r="AJ68" s="365"/>
      <c r="AK68" s="365"/>
      <c r="AL68" s="365"/>
      <c r="AM68" s="366"/>
      <c r="AY68" s="181" t="str">
        <f>IF(AND(M68&lt;&gt;"",OR(H68=0,H68="")),エラーリスト!E70,"")&amp;IF(AND(M68="",OR(H68&lt;&gt;0,H68&lt;&gt;"")),エラーリスト!E71,"")</f>
        <v/>
      </c>
    </row>
    <row r="69" spans="1:51" ht="15" customHeight="1">
      <c r="A69" s="259" t="s">
        <v>129</v>
      </c>
      <c r="B69" s="260"/>
      <c r="C69" s="260"/>
      <c r="D69" s="260"/>
      <c r="E69" s="261"/>
      <c r="F69" s="261"/>
      <c r="G69" s="262"/>
      <c r="H69" s="371"/>
      <c r="I69" s="371"/>
      <c r="J69" s="371"/>
      <c r="K69" s="371"/>
      <c r="L69" s="371"/>
      <c r="M69" s="372"/>
      <c r="N69" s="373"/>
      <c r="O69" s="373"/>
      <c r="P69" s="373"/>
      <c r="Q69" s="373"/>
      <c r="R69" s="373"/>
      <c r="S69" s="373"/>
      <c r="T69" s="373"/>
      <c r="U69" s="373"/>
      <c r="V69" s="373"/>
      <c r="W69" s="373"/>
      <c r="X69" s="373"/>
      <c r="Y69" s="373"/>
      <c r="Z69" s="373"/>
      <c r="AA69" s="373"/>
      <c r="AB69" s="373"/>
      <c r="AC69" s="373"/>
      <c r="AD69" s="373"/>
      <c r="AE69" s="373"/>
      <c r="AF69" s="373"/>
      <c r="AG69" s="373"/>
      <c r="AH69" s="373"/>
      <c r="AI69" s="373"/>
      <c r="AJ69" s="373"/>
      <c r="AK69" s="373"/>
      <c r="AL69" s="373"/>
      <c r="AM69" s="374"/>
      <c r="AY69" s="181" t="str">
        <f>IF(AND(M69&lt;&gt;"",OR(H69=0,H69="")),エラーリスト!E72,"")&amp;IF(AND(M69="",OR(H69&lt;&gt;0,H69&lt;&gt;"")),エラーリスト!E73,"")</f>
        <v/>
      </c>
    </row>
    <row r="70" spans="1:51" ht="15" customHeight="1">
      <c r="A70" s="263" t="s">
        <v>16</v>
      </c>
      <c r="B70" s="283"/>
      <c r="C70" s="283"/>
      <c r="D70" s="283"/>
      <c r="E70" s="264"/>
      <c r="F70" s="264"/>
      <c r="G70" s="265"/>
      <c r="H70" s="425">
        <f>SUM(H61:L69)</f>
        <v>0</v>
      </c>
      <c r="I70" s="425"/>
      <c r="J70" s="425"/>
      <c r="K70" s="425"/>
      <c r="L70" s="426"/>
      <c r="M70" s="427"/>
      <c r="N70" s="428"/>
      <c r="O70" s="428"/>
      <c r="P70" s="428"/>
      <c r="Q70" s="428"/>
      <c r="R70" s="428"/>
      <c r="S70" s="428"/>
      <c r="T70" s="428"/>
      <c r="U70" s="428"/>
      <c r="V70" s="428"/>
      <c r="W70" s="428"/>
      <c r="X70" s="428"/>
      <c r="Y70" s="428"/>
      <c r="Z70" s="428"/>
      <c r="AA70" s="428"/>
      <c r="AB70" s="428"/>
      <c r="AC70" s="428"/>
      <c r="AD70" s="428"/>
      <c r="AE70" s="428"/>
      <c r="AF70" s="428"/>
      <c r="AG70" s="428"/>
      <c r="AH70" s="428"/>
      <c r="AI70" s="428"/>
      <c r="AJ70" s="428"/>
      <c r="AK70" s="428"/>
      <c r="AL70" s="428"/>
      <c r="AM70" s="429"/>
    </row>
    <row r="71" spans="1:51" ht="4.5" customHeight="1">
      <c r="A71" s="266"/>
      <c r="B71" s="266"/>
      <c r="C71" s="266"/>
      <c r="D71" s="266"/>
      <c r="E71" s="284"/>
      <c r="F71" s="284"/>
      <c r="G71" s="284"/>
      <c r="H71" s="284"/>
      <c r="I71" s="284"/>
      <c r="J71" s="285"/>
      <c r="K71" s="285"/>
      <c r="L71" s="285"/>
      <c r="M71" s="285"/>
      <c r="N71" s="285"/>
      <c r="O71" s="284"/>
      <c r="P71" s="284"/>
      <c r="Q71" s="284"/>
      <c r="R71" s="284"/>
      <c r="S71" s="284"/>
      <c r="T71" s="284"/>
      <c r="U71" s="284"/>
      <c r="V71" s="284"/>
      <c r="W71" s="284"/>
      <c r="X71" s="284"/>
      <c r="Y71" s="286"/>
      <c r="Z71" s="286"/>
      <c r="AA71" s="286"/>
      <c r="AB71" s="286"/>
      <c r="AC71" s="286"/>
      <c r="AD71" s="286"/>
      <c r="AE71" s="284"/>
      <c r="AF71" s="284"/>
      <c r="AG71" s="284"/>
      <c r="AH71" s="284"/>
      <c r="AI71" s="284"/>
      <c r="AJ71" s="284"/>
      <c r="AK71" s="284"/>
      <c r="AL71" s="284"/>
      <c r="AM71" s="284"/>
    </row>
    <row r="72" spans="1:51">
      <c r="A72" s="287" t="s">
        <v>184</v>
      </c>
      <c r="B72" s="288"/>
      <c r="C72" s="288"/>
      <c r="D72" s="288"/>
      <c r="E72" s="288"/>
      <c r="F72" s="288"/>
      <c r="G72" s="288"/>
      <c r="H72" s="288"/>
      <c r="I72" s="288"/>
      <c r="J72" s="288"/>
      <c r="K72" s="288"/>
      <c r="L72" s="288"/>
      <c r="M72" s="288"/>
      <c r="N72" s="288"/>
      <c r="O72" s="288"/>
      <c r="P72" s="288"/>
      <c r="Q72" s="288"/>
      <c r="R72" s="288"/>
      <c r="S72" s="288"/>
      <c r="T72" s="288"/>
      <c r="U72" s="288"/>
      <c r="V72" s="288"/>
      <c r="W72" s="288"/>
      <c r="X72" s="288"/>
      <c r="Y72" s="237"/>
      <c r="Z72" s="237"/>
      <c r="AA72" s="237"/>
      <c r="AB72" s="237"/>
      <c r="AC72" s="237"/>
      <c r="AD72" s="237"/>
      <c r="AE72" s="288"/>
      <c r="AF72" s="288"/>
      <c r="AG72" s="288"/>
      <c r="AH72" s="288"/>
      <c r="AI72" s="288"/>
      <c r="AJ72" s="288"/>
      <c r="AK72" s="288"/>
      <c r="AL72" s="288"/>
      <c r="AM72" s="288"/>
    </row>
  </sheetData>
  <sheetProtection algorithmName="SHA-512" hashValue="9xpoenX+7ahMrpBI8gw6oKseoQGknLWh/Xr3qHB0gH1qC2x5yutdTYaq5pcL46XP+9jJXdYaYyNtrc+HVQbnbA==" saltValue="AHtMdjDnJ9uDf0mU9bJfDQ==" spinCount="100000" sheet="1" objects="1" scenarios="1" selectLockedCells="1"/>
  <mergeCells count="158">
    <mergeCell ref="AI58:AK58"/>
    <mergeCell ref="AI59:AK59"/>
    <mergeCell ref="AL59:AM59"/>
    <mergeCell ref="H70:L70"/>
    <mergeCell ref="M70:AM70"/>
    <mergeCell ref="H69:L69"/>
    <mergeCell ref="M60:AM60"/>
    <mergeCell ref="M61:AM61"/>
    <mergeCell ref="M62:AM62"/>
    <mergeCell ref="M63:AM63"/>
    <mergeCell ref="M64:AM64"/>
    <mergeCell ref="M69:AM69"/>
    <mergeCell ref="H65:L65"/>
    <mergeCell ref="M65:AM65"/>
    <mergeCell ref="H66:L66"/>
    <mergeCell ref="M66:AM66"/>
    <mergeCell ref="H67:L67"/>
    <mergeCell ref="M67:AM67"/>
    <mergeCell ref="H68:L68"/>
    <mergeCell ref="M68:AM68"/>
    <mergeCell ref="H64:L64"/>
    <mergeCell ref="H61:L61"/>
    <mergeCell ref="H62:L62"/>
    <mergeCell ref="H63:L63"/>
    <mergeCell ref="AL57:AM57"/>
    <mergeCell ref="AI57:AK57"/>
    <mergeCell ref="A21:H21"/>
    <mergeCell ref="H43:L43"/>
    <mergeCell ref="H44:L44"/>
    <mergeCell ref="AI52:AK52"/>
    <mergeCell ref="AL52:AM52"/>
    <mergeCell ref="AI55:AK55"/>
    <mergeCell ref="AL55:AM55"/>
    <mergeCell ref="AI53:AK53"/>
    <mergeCell ref="AL53:AM53"/>
    <mergeCell ref="X53:Z53"/>
    <mergeCell ref="AA53:AB53"/>
    <mergeCell ref="AC53:AH53"/>
    <mergeCell ref="A54:W54"/>
    <mergeCell ref="X54:Z54"/>
    <mergeCell ref="AL21:AM21"/>
    <mergeCell ref="X25:Z26"/>
    <mergeCell ref="AE22:AG22"/>
    <mergeCell ref="AH22:AI22"/>
    <mergeCell ref="A41:G41"/>
    <mergeCell ref="H41:L41"/>
    <mergeCell ref="M41:AM41"/>
    <mergeCell ref="H42:L42"/>
    <mergeCell ref="A60:G60"/>
    <mergeCell ref="H60:L60"/>
    <mergeCell ref="A27:G27"/>
    <mergeCell ref="M28:AM28"/>
    <mergeCell ref="M27:AM27"/>
    <mergeCell ref="H28:L28"/>
    <mergeCell ref="H34:L34"/>
    <mergeCell ref="M32:AM32"/>
    <mergeCell ref="M33:AM33"/>
    <mergeCell ref="M34:AM34"/>
    <mergeCell ref="H29:L29"/>
    <mergeCell ref="H30:L30"/>
    <mergeCell ref="H31:L31"/>
    <mergeCell ref="AL58:AM58"/>
    <mergeCell ref="AC39:AC40"/>
    <mergeCell ref="AI39:AK39"/>
    <mergeCell ref="AL39:AM39"/>
    <mergeCell ref="X40:Z40"/>
    <mergeCell ref="AE52:AH52"/>
    <mergeCell ref="A55:W55"/>
    <mergeCell ref="X55:Z55"/>
    <mergeCell ref="AA55:AB55"/>
    <mergeCell ref="AC55:AH55"/>
    <mergeCell ref="A53:W53"/>
    <mergeCell ref="X58:Z59"/>
    <mergeCell ref="AA58:AB59"/>
    <mergeCell ref="X57:AB57"/>
    <mergeCell ref="AC57:AC59"/>
    <mergeCell ref="AA54:AB54"/>
    <mergeCell ref="AC54:AH54"/>
    <mergeCell ref="AL24:AM24"/>
    <mergeCell ref="H22:L22"/>
    <mergeCell ref="M22:O22"/>
    <mergeCell ref="Q22:U22"/>
    <mergeCell ref="V22:X22"/>
    <mergeCell ref="H50:L50"/>
    <mergeCell ref="M50:AM50"/>
    <mergeCell ref="H46:L46"/>
    <mergeCell ref="M46:AM46"/>
    <mergeCell ref="H47:L47"/>
    <mergeCell ref="M47:AM47"/>
    <mergeCell ref="H48:L48"/>
    <mergeCell ref="M48:AM48"/>
    <mergeCell ref="AL25:AM25"/>
    <mergeCell ref="AI54:AK54"/>
    <mergeCell ref="AL54:AM54"/>
    <mergeCell ref="M43:AM43"/>
    <mergeCell ref="M44:AM44"/>
    <mergeCell ref="AJ10:AK10"/>
    <mergeCell ref="AG10:AI10"/>
    <mergeCell ref="Z10:AB10"/>
    <mergeCell ref="AC10:AD10"/>
    <mergeCell ref="AE10:AF10"/>
    <mergeCell ref="L10:Y10"/>
    <mergeCell ref="A11:H12"/>
    <mergeCell ref="AI24:AK24"/>
    <mergeCell ref="X24:AB24"/>
    <mergeCell ref="AC24:AC26"/>
    <mergeCell ref="AA25:AB26"/>
    <mergeCell ref="AI26:AK26"/>
    <mergeCell ref="AI25:AK25"/>
    <mergeCell ref="AL10:AM10"/>
    <mergeCell ref="AI21:AK21"/>
    <mergeCell ref="AE21:AH21"/>
    <mergeCell ref="A14:AM14"/>
    <mergeCell ref="H37:L37"/>
    <mergeCell ref="H32:L32"/>
    <mergeCell ref="H33:L33"/>
    <mergeCell ref="H35:L35"/>
    <mergeCell ref="M35:AM35"/>
    <mergeCell ref="A19:AM19"/>
    <mergeCell ref="H36:L36"/>
    <mergeCell ref="M36:AM36"/>
    <mergeCell ref="M37:AM37"/>
    <mergeCell ref="X16:Z16"/>
    <mergeCell ref="X17:Z17"/>
    <mergeCell ref="A16:W16"/>
    <mergeCell ref="A17:W17"/>
    <mergeCell ref="AA16:AM16"/>
    <mergeCell ref="AA17:AM17"/>
    <mergeCell ref="H27:L27"/>
    <mergeCell ref="M29:AM29"/>
    <mergeCell ref="M30:AM30"/>
    <mergeCell ref="M31:AM31"/>
    <mergeCell ref="AL26:AM26"/>
    <mergeCell ref="A3:AM3"/>
    <mergeCell ref="A5:AM5"/>
    <mergeCell ref="O7:S7"/>
    <mergeCell ref="A8:C9"/>
    <mergeCell ref="D8:G8"/>
    <mergeCell ref="D9:G9"/>
    <mergeCell ref="T8:V9"/>
    <mergeCell ref="W8:AF8"/>
    <mergeCell ref="AG8:AM8"/>
    <mergeCell ref="H9:S9"/>
    <mergeCell ref="W9:AF9"/>
    <mergeCell ref="AG9:AM9"/>
    <mergeCell ref="H7:N7"/>
    <mergeCell ref="T7:AM7"/>
    <mergeCell ref="A7:G7"/>
    <mergeCell ref="M42:AM42"/>
    <mergeCell ref="H45:L45"/>
    <mergeCell ref="M45:AM45"/>
    <mergeCell ref="X39:AB39"/>
    <mergeCell ref="H49:L49"/>
    <mergeCell ref="M49:AM49"/>
    <mergeCell ref="AA40:AB40"/>
    <mergeCell ref="AI40:AK40"/>
    <mergeCell ref="AL40:AM40"/>
    <mergeCell ref="AE40:AH40"/>
  </mergeCells>
  <phoneticPr fontId="3"/>
  <dataValidations count="2">
    <dataValidation imeMode="halfAlpha" allowBlank="1" showInputMessage="1" showErrorMessage="1" sqref="S24:V26 J24:N26 J39:N40 S39:V40"/>
    <dataValidation type="list" allowBlank="1" showInputMessage="1" showErrorMessage="1" sqref="X16:Z17">
      <formula1>"✔"</formula1>
    </dataValidation>
  </dataValidations>
  <printOptions horizontalCentered="1"/>
  <pageMargins left="0.55118110236220474" right="0.55118110236220474" top="0.82677165354330717" bottom="0.23622047244094491" header="0.51181102362204722" footer="0.35433070866141736"/>
  <pageSetup paperSize="9" scale="82"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4634" r:id="rId4" name="Check Box 58">
              <controlPr defaultSize="0" autoFill="0" autoLine="0" autoPict="0">
                <anchor moveWithCells="1">
                  <from>
                    <xdr:col>7</xdr:col>
                    <xdr:colOff>190500</xdr:colOff>
                    <xdr:row>10</xdr:row>
                    <xdr:rowOff>0</xdr:rowOff>
                  </from>
                  <to>
                    <xdr:col>9</xdr:col>
                    <xdr:colOff>22860</xdr:colOff>
                    <xdr:row>11</xdr:row>
                    <xdr:rowOff>38100</xdr:rowOff>
                  </to>
                </anchor>
              </controlPr>
            </control>
          </mc:Choice>
        </mc:AlternateContent>
        <mc:AlternateContent xmlns:mc="http://schemas.openxmlformats.org/markup-compatibility/2006">
          <mc:Choice Requires="x14">
            <control shapeId="24635" r:id="rId5" name="Check Box 59">
              <controlPr defaultSize="0" autoFill="0" autoLine="0" autoPict="0">
                <anchor moveWithCells="1">
                  <from>
                    <xdr:col>23</xdr:col>
                    <xdr:colOff>152400</xdr:colOff>
                    <xdr:row>10</xdr:row>
                    <xdr:rowOff>0</xdr:rowOff>
                  </from>
                  <to>
                    <xdr:col>25</xdr:col>
                    <xdr:colOff>45720</xdr:colOff>
                    <xdr:row>11</xdr:row>
                    <xdr:rowOff>38100</xdr:rowOff>
                  </to>
                </anchor>
              </controlPr>
            </control>
          </mc:Choice>
        </mc:AlternateContent>
        <mc:AlternateContent xmlns:mc="http://schemas.openxmlformats.org/markup-compatibility/2006">
          <mc:Choice Requires="x14">
            <control shapeId="24689" r:id="rId6" name="Check Box 113">
              <controlPr defaultSize="0" autoFill="0" autoLine="0" autoPict="0">
                <anchor moveWithCells="1">
                  <from>
                    <xdr:col>7</xdr:col>
                    <xdr:colOff>190500</xdr:colOff>
                    <xdr:row>10</xdr:row>
                    <xdr:rowOff>228600</xdr:rowOff>
                  </from>
                  <to>
                    <xdr:col>9</xdr:col>
                    <xdr:colOff>22860</xdr:colOff>
                    <xdr:row>12</xdr:row>
                    <xdr:rowOff>38100</xdr:rowOff>
                  </to>
                </anchor>
              </controlPr>
            </control>
          </mc:Choice>
        </mc:AlternateContent>
        <mc:AlternateContent xmlns:mc="http://schemas.openxmlformats.org/markup-compatibility/2006">
          <mc:Choice Requires="x14">
            <control shapeId="24690" r:id="rId7" name="Check Box 114">
              <controlPr defaultSize="0" autoFill="0" autoLine="0" autoPict="0">
                <anchor moveWithCells="1">
                  <from>
                    <xdr:col>23</xdr:col>
                    <xdr:colOff>152400</xdr:colOff>
                    <xdr:row>10</xdr:row>
                    <xdr:rowOff>228600</xdr:rowOff>
                  </from>
                  <to>
                    <xdr:col>25</xdr:col>
                    <xdr:colOff>45720</xdr:colOff>
                    <xdr:row>12</xdr:row>
                    <xdr:rowOff>30480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14:formula1>
            <xm:f>計算用!$A$61:$A$107</xm:f>
          </x14:formula1>
          <xm:sqref>D9:G9</xm:sqref>
        </x14:dataValidation>
        <x14:dataValidation type="list" allowBlank="1" showInputMessage="1" showErrorMessage="1">
          <x14:formula1>
            <xm:f>計算用!$A$3:$A$34</xm:f>
          </x14:formula1>
          <xm:sqref>L10:Y10</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pageSetUpPr fitToPage="1"/>
  </sheetPr>
  <dimension ref="A1:W86"/>
  <sheetViews>
    <sheetView view="pageBreakPreview" zoomScale="85" zoomScaleNormal="70" zoomScaleSheetLayoutView="85" workbookViewId="0">
      <selection activeCell="B6" sqref="B6"/>
    </sheetView>
  </sheetViews>
  <sheetFormatPr defaultColWidth="9" defaultRowHeight="12"/>
  <cols>
    <col min="1" max="1" width="3.109375" style="289" customWidth="1"/>
    <col min="2" max="3" width="12.44140625" style="289" customWidth="1"/>
    <col min="4" max="4" width="13.33203125" style="289" bestFit="1" customWidth="1"/>
    <col min="5" max="5" width="22.44140625" style="289" hidden="1" customWidth="1"/>
    <col min="6" max="6" width="8.109375" style="289" hidden="1" customWidth="1"/>
    <col min="7" max="7" width="25" style="289" customWidth="1"/>
    <col min="8" max="8" width="10.44140625" style="289" bestFit="1" customWidth="1"/>
    <col min="9" max="9" width="10.44140625" style="289" customWidth="1"/>
    <col min="10" max="10" width="16.88671875" style="289" bestFit="1" customWidth="1"/>
    <col min="11" max="11" width="10.109375" style="289" bestFit="1" customWidth="1"/>
    <col min="12" max="12" width="11.44140625" style="289" customWidth="1"/>
    <col min="13" max="13" width="12.77734375" style="289" hidden="1" customWidth="1"/>
    <col min="14" max="14" width="11.44140625" style="289" customWidth="1"/>
    <col min="15" max="15" width="6" style="289" customWidth="1"/>
    <col min="16" max="19" width="7.44140625" style="289" customWidth="1"/>
    <col min="20" max="20" width="12.88671875" style="289" bestFit="1" customWidth="1"/>
    <col min="21" max="21" width="7.44140625" style="289" bestFit="1" customWidth="1"/>
    <col min="22" max="22" width="3.33203125" style="290" customWidth="1"/>
    <col min="23" max="23" width="2.44140625" style="291" customWidth="1"/>
    <col min="24" max="16384" width="9" style="289"/>
  </cols>
  <sheetData>
    <row r="1" spans="1:23" ht="13.2">
      <c r="A1" s="299" t="s">
        <v>189</v>
      </c>
      <c r="B1" s="300"/>
      <c r="C1" s="300"/>
      <c r="D1" s="300"/>
      <c r="E1" s="300"/>
      <c r="F1" s="300"/>
      <c r="G1" s="300"/>
      <c r="H1" s="300"/>
      <c r="I1" s="300"/>
      <c r="J1" s="300"/>
      <c r="K1" s="300"/>
      <c r="L1" s="300"/>
      <c r="M1" s="300"/>
      <c r="N1" s="300"/>
      <c r="O1" s="300"/>
      <c r="P1" s="300"/>
      <c r="Q1" s="300"/>
      <c r="R1" s="300"/>
      <c r="S1" s="300"/>
      <c r="T1" s="300"/>
      <c r="U1" s="300"/>
    </row>
    <row r="2" spans="1:23">
      <c r="A2" s="300"/>
      <c r="B2" s="300"/>
      <c r="C2" s="300"/>
      <c r="D2" s="300"/>
      <c r="E2" s="300"/>
      <c r="F2" s="300"/>
      <c r="G2" s="300"/>
      <c r="H2" s="300"/>
      <c r="I2" s="300"/>
      <c r="J2" s="300"/>
      <c r="K2" s="300"/>
      <c r="L2" s="300"/>
      <c r="M2" s="300"/>
      <c r="N2" s="300"/>
      <c r="O2" s="300"/>
      <c r="P2" s="300"/>
      <c r="Q2" s="300"/>
      <c r="R2" s="300"/>
      <c r="S2" s="300"/>
      <c r="T2" s="300"/>
      <c r="U2" s="300"/>
    </row>
    <row r="3" spans="1:23">
      <c r="A3" s="300" t="s">
        <v>260</v>
      </c>
      <c r="B3" s="300"/>
      <c r="C3" s="300"/>
      <c r="D3" s="300"/>
      <c r="E3" s="300"/>
      <c r="F3" s="300"/>
      <c r="G3" s="300"/>
      <c r="H3" s="300"/>
      <c r="I3" s="300"/>
      <c r="J3" s="300"/>
      <c r="K3" s="300"/>
      <c r="L3" s="300"/>
      <c r="M3" s="300"/>
      <c r="N3" s="300"/>
      <c r="O3" s="301"/>
      <c r="P3" s="301"/>
      <c r="Q3" s="301"/>
      <c r="R3" s="301"/>
      <c r="S3" s="300"/>
      <c r="T3" s="301"/>
      <c r="U3" s="301"/>
    </row>
    <row r="4" spans="1:23" ht="18" customHeight="1">
      <c r="A4" s="357"/>
      <c r="B4" s="501" t="s">
        <v>19</v>
      </c>
      <c r="C4" s="501" t="s">
        <v>21</v>
      </c>
      <c r="D4" s="501" t="s">
        <v>20</v>
      </c>
      <c r="E4" s="302"/>
      <c r="F4" s="302"/>
      <c r="G4" s="498" t="s">
        <v>27</v>
      </c>
      <c r="H4" s="390" t="s">
        <v>26</v>
      </c>
      <c r="I4" s="391"/>
      <c r="J4" s="392"/>
      <c r="K4" s="390" t="s">
        <v>30</v>
      </c>
      <c r="L4" s="391"/>
      <c r="M4" s="391"/>
      <c r="N4" s="392"/>
      <c r="O4" s="500" t="s">
        <v>36</v>
      </c>
      <c r="P4" s="368" t="s">
        <v>199</v>
      </c>
      <c r="Q4" s="369"/>
      <c r="R4" s="369"/>
      <c r="S4" s="370"/>
      <c r="T4" s="368" t="s">
        <v>195</v>
      </c>
      <c r="U4" s="370"/>
      <c r="V4" s="292"/>
    </row>
    <row r="5" spans="1:23" ht="51.75" customHeight="1">
      <c r="A5" s="357"/>
      <c r="B5" s="501"/>
      <c r="C5" s="501"/>
      <c r="D5" s="501"/>
      <c r="E5" s="303" t="s">
        <v>56</v>
      </c>
      <c r="F5" s="303" t="s">
        <v>56</v>
      </c>
      <c r="G5" s="499"/>
      <c r="H5" s="304" t="s">
        <v>22</v>
      </c>
      <c r="I5" s="304" t="s">
        <v>220</v>
      </c>
      <c r="J5" s="304" t="s">
        <v>5</v>
      </c>
      <c r="K5" s="304" t="s">
        <v>28</v>
      </c>
      <c r="L5" s="304" t="s">
        <v>29</v>
      </c>
      <c r="M5" s="304" t="s">
        <v>48</v>
      </c>
      <c r="N5" s="305" t="s">
        <v>207</v>
      </c>
      <c r="O5" s="501"/>
      <c r="P5" s="306" t="s">
        <v>200</v>
      </c>
      <c r="Q5" s="306" t="s">
        <v>208</v>
      </c>
      <c r="R5" s="306" t="s">
        <v>201</v>
      </c>
      <c r="S5" s="306" t="s">
        <v>198</v>
      </c>
      <c r="T5" s="306" t="s">
        <v>196</v>
      </c>
      <c r="U5" s="307" t="s">
        <v>197</v>
      </c>
      <c r="V5" s="293"/>
      <c r="W5" s="294"/>
    </row>
    <row r="6" spans="1:23">
      <c r="A6" s="17">
        <v>1</v>
      </c>
      <c r="B6" s="18"/>
      <c r="C6" s="18"/>
      <c r="D6" s="19"/>
      <c r="E6" s="20"/>
      <c r="F6" s="20" t="str">
        <f t="shared" ref="F6:F70" si="0">IF(E6="","",COUNTIF($E$6:$E$85,E6))</f>
        <v/>
      </c>
      <c r="G6" s="21"/>
      <c r="H6" s="22"/>
      <c r="I6" s="30"/>
      <c r="J6" s="23"/>
      <c r="K6" s="295"/>
      <c r="L6" s="295"/>
      <c r="M6" s="24" t="str">
        <f>K6&amp;L6</f>
        <v/>
      </c>
      <c r="N6" s="25"/>
      <c r="O6" s="28" t="str">
        <f>IFERROR(VLOOKUP(M6,計算用!$A$48:$B$55,2,FALSE),"")</f>
        <v/>
      </c>
      <c r="P6" s="296"/>
      <c r="Q6" s="296"/>
      <c r="R6" s="296"/>
      <c r="S6" s="308" t="str">
        <f t="shared" ref="S6:S70" si="1">IF(F6&gt;=2,"","可")</f>
        <v/>
      </c>
      <c r="T6" s="26"/>
      <c r="U6" s="27"/>
      <c r="V6" s="297">
        <f t="array" ref="V6">SUM(LEN(B6:U6))</f>
        <v>0</v>
      </c>
      <c r="W6" s="294" t="str">
        <f>IF(V6=0,"",IF(B6="",エラーリスト!$E$80,""))&amp;IF(V6=0,"",IF(C6="",エラーリスト!$E$81,""))&amp;IF(V6=0,"",IF(D6="",エラーリスト!$E$82,""))&amp;IF(V6=0,"",IF(G6="",エラーリスト!$E$83,""))&amp;IF(V6=0,"",IF(H6="",エラーリスト!$E$84,IF(LEN(H6)&lt;&gt;10,エラーリスト!$E$84,""))&amp;IF(V6=0,"",IF(I6="",エラーリスト!$E$85,""))&amp;IF(V6=0,"",IF(J6="",エラーリスト!$E$86,""))&amp;IF(V6=0,"",IF(K6="",エラーリスト!$E$87,""))&amp;IF(V6=0,"",IF(L6="",エラーリスト!$E$88,""))&amp;IF(V6=0,"",IF(P6&lt;&gt;"あり",エラーリスト!$E$89,""))&amp;IF(V6=0,"",IF(Q6&lt;&gt;"なし",エラーリスト!$E$90,""))&amp;IF(V6=0,"",IF(OR(U6=50000,U6=200000),"",エラーリスト!$E$91)))</f>
        <v/>
      </c>
    </row>
    <row r="7" spans="1:23">
      <c r="A7" s="17">
        <f>A6+1</f>
        <v>2</v>
      </c>
      <c r="B7" s="18"/>
      <c r="C7" s="18"/>
      <c r="D7" s="19"/>
      <c r="E7" s="20" t="str">
        <f t="shared" ref="E7:E70" si="2">B7&amp;C7&amp;D7</f>
        <v/>
      </c>
      <c r="F7" s="20" t="str">
        <f t="shared" si="0"/>
        <v/>
      </c>
      <c r="G7" s="21"/>
      <c r="H7" s="22"/>
      <c r="I7" s="30"/>
      <c r="J7" s="23"/>
      <c r="K7" s="295"/>
      <c r="L7" s="295"/>
      <c r="M7" s="24" t="str">
        <f>K7&amp;L7</f>
        <v/>
      </c>
      <c r="N7" s="25"/>
      <c r="O7" s="28" t="str">
        <f>IFERROR(VLOOKUP(M7,計算用!$A$48:$B$55,2,FALSE),"")</f>
        <v/>
      </c>
      <c r="P7" s="296"/>
      <c r="Q7" s="296"/>
      <c r="R7" s="296"/>
      <c r="S7" s="308" t="str">
        <f t="shared" si="1"/>
        <v/>
      </c>
      <c r="T7" s="26"/>
      <c r="U7" s="27"/>
      <c r="V7" s="297">
        <f t="array" ref="V7">SUM(LEN(B7:U7))</f>
        <v>0</v>
      </c>
      <c r="W7" s="294" t="str">
        <f>IF(V7=0,"",IF(B7="",エラーリスト!$E$80,""))&amp;IF(V7=0,"",IF(C7="",エラーリスト!$E$81,""))&amp;IF(V7=0,"",IF(D7="",エラーリスト!$E$82,""))&amp;IF(V7=0,"",IF(G7="",エラーリスト!$E$83,""))&amp;IF(V7=0,"",IF(H7="",エラーリスト!$E$84,IF(LEN(H7)&lt;&gt;10,エラーリスト!$E$84,""))&amp;IF(V7=0,"",IF(I7="",エラーリスト!$E$85,""))&amp;IF(V7=0,"",IF(J7="",エラーリスト!$E$86,""))&amp;IF(V7=0,"",IF(K7="",エラーリスト!$E$87,""))&amp;IF(V7=0,"",IF(L7="",エラーリスト!$E$88,""))&amp;IF(V7=0,"",IF(P7&lt;&gt;"あり",エラーリスト!$E$89,""))&amp;IF(V7=0,"",IF(Q7&lt;&gt;"なし",エラーリスト!$E$90,""))&amp;IF(V7=0,"",IF(OR(U7=50000,U7=200000),"",エラーリスト!$E$91)))</f>
        <v/>
      </c>
    </row>
    <row r="8" spans="1:23">
      <c r="A8" s="17">
        <f t="shared" ref="A8:A14" si="3">A7+1</f>
        <v>3</v>
      </c>
      <c r="B8" s="18"/>
      <c r="C8" s="18"/>
      <c r="D8" s="19"/>
      <c r="E8" s="20" t="str">
        <f t="shared" si="2"/>
        <v/>
      </c>
      <c r="F8" s="20" t="str">
        <f t="shared" si="0"/>
        <v/>
      </c>
      <c r="G8" s="21"/>
      <c r="H8" s="22"/>
      <c r="I8" s="30"/>
      <c r="J8" s="23"/>
      <c r="K8" s="295"/>
      <c r="L8" s="295"/>
      <c r="M8" s="24" t="str">
        <f t="shared" ref="M8:M71" si="4">K8&amp;L8</f>
        <v/>
      </c>
      <c r="N8" s="25"/>
      <c r="O8" s="28" t="str">
        <f>IFERROR(VLOOKUP(M8,計算用!$A$48:$B$55,2,FALSE),"")</f>
        <v/>
      </c>
      <c r="P8" s="296"/>
      <c r="Q8" s="296"/>
      <c r="R8" s="296"/>
      <c r="S8" s="308" t="str">
        <f t="shared" si="1"/>
        <v/>
      </c>
      <c r="T8" s="26"/>
      <c r="U8" s="27"/>
      <c r="V8" s="297">
        <f t="array" ref="V8">SUM(LEN(B8:U8))</f>
        <v>0</v>
      </c>
      <c r="W8" s="294" t="str">
        <f>IF(V8=0,"",IF(B8="",エラーリスト!$E$80,""))&amp;IF(V8=0,"",IF(C8="",エラーリスト!$E$81,""))&amp;IF(V8=0,"",IF(D8="",エラーリスト!$E$82,""))&amp;IF(V8=0,"",IF(G8="",エラーリスト!$E$83,""))&amp;IF(V8=0,"",IF(H8="",エラーリスト!$E$84,IF(LEN(H8)&lt;&gt;10,エラーリスト!$E$84,""))&amp;IF(V8=0,"",IF(I8="",エラーリスト!$E$85,""))&amp;IF(V8=0,"",IF(J8="",エラーリスト!$E$86,""))&amp;IF(V8=0,"",IF(K8="",エラーリスト!$E$87,""))&amp;IF(V8=0,"",IF(L8="",エラーリスト!$E$88,""))&amp;IF(V8=0,"",IF(P8&lt;&gt;"あり",エラーリスト!$E$89,""))&amp;IF(V8=0,"",IF(Q8&lt;&gt;"なし",エラーリスト!$E$90,""))&amp;IF(V8=0,"",IF(OR(U8=50000,U8=200000),"",エラーリスト!$E$91)))</f>
        <v/>
      </c>
    </row>
    <row r="9" spans="1:23">
      <c r="A9" s="17">
        <f t="shared" si="3"/>
        <v>4</v>
      </c>
      <c r="B9" s="18"/>
      <c r="C9" s="18"/>
      <c r="D9" s="19"/>
      <c r="E9" s="20" t="str">
        <f t="shared" si="2"/>
        <v/>
      </c>
      <c r="F9" s="20" t="str">
        <f t="shared" si="0"/>
        <v/>
      </c>
      <c r="G9" s="21"/>
      <c r="H9" s="22"/>
      <c r="I9" s="30"/>
      <c r="J9" s="23"/>
      <c r="K9" s="295"/>
      <c r="L9" s="295"/>
      <c r="M9" s="24" t="str">
        <f t="shared" si="4"/>
        <v/>
      </c>
      <c r="N9" s="25"/>
      <c r="O9" s="28" t="str">
        <f>IFERROR(VLOOKUP(M9,計算用!$A$48:$B$55,2,FALSE),"")</f>
        <v/>
      </c>
      <c r="P9" s="296"/>
      <c r="Q9" s="296"/>
      <c r="R9" s="296"/>
      <c r="S9" s="308" t="str">
        <f t="shared" si="1"/>
        <v/>
      </c>
      <c r="T9" s="26"/>
      <c r="U9" s="27"/>
      <c r="V9" s="297">
        <f t="array" ref="V9">SUM(LEN(B9:U9))</f>
        <v>0</v>
      </c>
      <c r="W9" s="294" t="str">
        <f>IF(V9=0,"",IF(B9="",エラーリスト!$E$80,""))&amp;IF(V9=0,"",IF(C9="",エラーリスト!$E$81,""))&amp;IF(V9=0,"",IF(D9="",エラーリスト!$E$82,""))&amp;IF(V9=0,"",IF(G9="",エラーリスト!$E$83,""))&amp;IF(V9=0,"",IF(H9="",エラーリスト!$E$84,IF(LEN(H9)&lt;&gt;10,エラーリスト!$E$84,""))&amp;IF(V9=0,"",IF(I9="",エラーリスト!$E$85,""))&amp;IF(V9=0,"",IF(J9="",エラーリスト!$E$86,""))&amp;IF(V9=0,"",IF(K9="",エラーリスト!$E$87,""))&amp;IF(V9=0,"",IF(L9="",エラーリスト!$E$88,""))&amp;IF(V9=0,"",IF(P9&lt;&gt;"あり",エラーリスト!$E$89,""))&amp;IF(V9=0,"",IF(Q9&lt;&gt;"なし",エラーリスト!$E$90,""))&amp;IF(V9=0,"",IF(OR(U9=50000,U9=200000),"",エラーリスト!$E$91)))</f>
        <v/>
      </c>
    </row>
    <row r="10" spans="1:23">
      <c r="A10" s="17">
        <f t="shared" si="3"/>
        <v>5</v>
      </c>
      <c r="B10" s="18"/>
      <c r="C10" s="18"/>
      <c r="D10" s="19"/>
      <c r="E10" s="20" t="str">
        <f t="shared" si="2"/>
        <v/>
      </c>
      <c r="F10" s="20" t="str">
        <f t="shared" si="0"/>
        <v/>
      </c>
      <c r="G10" s="21"/>
      <c r="H10" s="22"/>
      <c r="I10" s="30"/>
      <c r="J10" s="23"/>
      <c r="K10" s="295"/>
      <c r="L10" s="295"/>
      <c r="M10" s="24" t="str">
        <f t="shared" si="4"/>
        <v/>
      </c>
      <c r="N10" s="25"/>
      <c r="O10" s="28" t="str">
        <f>IFERROR(VLOOKUP(M10,計算用!$A$48:$B$55,2,FALSE),"")</f>
        <v/>
      </c>
      <c r="P10" s="296"/>
      <c r="Q10" s="296"/>
      <c r="R10" s="296"/>
      <c r="S10" s="308" t="str">
        <f t="shared" si="1"/>
        <v/>
      </c>
      <c r="T10" s="26"/>
      <c r="U10" s="27"/>
      <c r="V10" s="297">
        <f t="array" ref="V10">SUM(LEN(B10:U10))</f>
        <v>0</v>
      </c>
      <c r="W10" s="294" t="str">
        <f>IF(V10=0,"",IF(B10="",エラーリスト!$E$80,""))&amp;IF(V10=0,"",IF(C10="",エラーリスト!$E$81,""))&amp;IF(V10=0,"",IF(D10="",エラーリスト!$E$82,""))&amp;IF(V10=0,"",IF(G10="",エラーリスト!$E$83,""))&amp;IF(V10=0,"",IF(H10="",エラーリスト!$E$84,IF(LEN(H10)&lt;&gt;10,エラーリスト!$E$84,""))&amp;IF(V10=0,"",IF(I10="",エラーリスト!$E$85,""))&amp;IF(V10=0,"",IF(J10="",エラーリスト!$E$86,""))&amp;IF(V10=0,"",IF(K10="",エラーリスト!$E$87,""))&amp;IF(V10=0,"",IF(L10="",エラーリスト!$E$88,""))&amp;IF(V10=0,"",IF(P10&lt;&gt;"あり",エラーリスト!$E$89,""))&amp;IF(V10=0,"",IF(Q10&lt;&gt;"なし",エラーリスト!$E$90,""))&amp;IF(V10=0,"",IF(OR(U10=50000,U10=200000),"",エラーリスト!$E$91)))</f>
        <v/>
      </c>
    </row>
    <row r="11" spans="1:23">
      <c r="A11" s="17">
        <f t="shared" si="3"/>
        <v>6</v>
      </c>
      <c r="B11" s="18"/>
      <c r="C11" s="18"/>
      <c r="D11" s="19"/>
      <c r="E11" s="20" t="str">
        <f t="shared" si="2"/>
        <v/>
      </c>
      <c r="F11" s="20" t="str">
        <f t="shared" si="0"/>
        <v/>
      </c>
      <c r="G11" s="21"/>
      <c r="H11" s="22"/>
      <c r="I11" s="30"/>
      <c r="J11" s="23"/>
      <c r="K11" s="295"/>
      <c r="L11" s="295"/>
      <c r="M11" s="24" t="str">
        <f t="shared" si="4"/>
        <v/>
      </c>
      <c r="N11" s="25"/>
      <c r="O11" s="28" t="str">
        <f>IFERROR(VLOOKUP(M11,計算用!$A$48:$B$55,2,FALSE),"")</f>
        <v/>
      </c>
      <c r="P11" s="296"/>
      <c r="Q11" s="296"/>
      <c r="R11" s="296"/>
      <c r="S11" s="308" t="str">
        <f t="shared" si="1"/>
        <v/>
      </c>
      <c r="T11" s="26"/>
      <c r="U11" s="27"/>
      <c r="V11" s="297">
        <f t="array" ref="V11">SUM(LEN(B11:U11))</f>
        <v>0</v>
      </c>
      <c r="W11" s="294" t="str">
        <f>IF(V11=0,"",IF(B11="",エラーリスト!$E$80,""))&amp;IF(V11=0,"",IF(C11="",エラーリスト!$E$81,""))&amp;IF(V11=0,"",IF(D11="",エラーリスト!$E$82,""))&amp;IF(V11=0,"",IF(G11="",エラーリスト!$E$83,""))&amp;IF(V11=0,"",IF(H11="",エラーリスト!$E$84,IF(LEN(H11)&lt;&gt;10,エラーリスト!$E$84,""))&amp;IF(V11=0,"",IF(I11="",エラーリスト!$E$85,""))&amp;IF(V11=0,"",IF(J11="",エラーリスト!$E$86,""))&amp;IF(V11=0,"",IF(K11="",エラーリスト!$E$87,""))&amp;IF(V11=0,"",IF(L11="",エラーリスト!$E$88,""))&amp;IF(V11=0,"",IF(P11&lt;&gt;"あり",エラーリスト!$E$89,""))&amp;IF(V11=0,"",IF(Q11&lt;&gt;"なし",エラーリスト!$E$90,""))&amp;IF(V11=0,"",IF(OR(U11=50000,U11=200000),"",エラーリスト!$E$91)))</f>
        <v/>
      </c>
    </row>
    <row r="12" spans="1:23">
      <c r="A12" s="17">
        <f t="shared" si="3"/>
        <v>7</v>
      </c>
      <c r="B12" s="18"/>
      <c r="C12" s="18"/>
      <c r="D12" s="19"/>
      <c r="E12" s="20" t="str">
        <f t="shared" si="2"/>
        <v/>
      </c>
      <c r="F12" s="20" t="str">
        <f t="shared" si="0"/>
        <v/>
      </c>
      <c r="G12" s="21"/>
      <c r="H12" s="22"/>
      <c r="I12" s="30"/>
      <c r="J12" s="23"/>
      <c r="K12" s="295"/>
      <c r="L12" s="295"/>
      <c r="M12" s="24" t="str">
        <f t="shared" si="4"/>
        <v/>
      </c>
      <c r="N12" s="25"/>
      <c r="O12" s="28" t="str">
        <f>IFERROR(VLOOKUP(M12,計算用!$A$48:$B$55,2,FALSE),"")</f>
        <v/>
      </c>
      <c r="P12" s="296"/>
      <c r="Q12" s="296"/>
      <c r="R12" s="296"/>
      <c r="S12" s="308" t="str">
        <f t="shared" si="1"/>
        <v/>
      </c>
      <c r="T12" s="26"/>
      <c r="U12" s="27"/>
      <c r="V12" s="297">
        <f t="array" ref="V12">SUM(LEN(B12:U12))</f>
        <v>0</v>
      </c>
      <c r="W12" s="294" t="str">
        <f>IF(V12=0,"",IF(B12="",エラーリスト!$E$80,""))&amp;IF(V12=0,"",IF(C12="",エラーリスト!$E$81,""))&amp;IF(V12=0,"",IF(D12="",エラーリスト!$E$82,""))&amp;IF(V12=0,"",IF(G12="",エラーリスト!$E$83,""))&amp;IF(V12=0,"",IF(H12="",エラーリスト!$E$84,IF(LEN(H12)&lt;&gt;10,エラーリスト!$E$84,""))&amp;IF(V12=0,"",IF(I12="",エラーリスト!$E$85,""))&amp;IF(V12=0,"",IF(J12="",エラーリスト!$E$86,""))&amp;IF(V12=0,"",IF(K12="",エラーリスト!$E$87,""))&amp;IF(V12=0,"",IF(L12="",エラーリスト!$E$88,""))&amp;IF(V12=0,"",IF(P12&lt;&gt;"あり",エラーリスト!$E$89,""))&amp;IF(V12=0,"",IF(Q12&lt;&gt;"なし",エラーリスト!$E$90,""))&amp;IF(V12=0,"",IF(OR(U12=50000,U12=200000),"",エラーリスト!$E$91)))</f>
        <v/>
      </c>
    </row>
    <row r="13" spans="1:23">
      <c r="A13" s="17">
        <f t="shared" si="3"/>
        <v>8</v>
      </c>
      <c r="B13" s="18"/>
      <c r="C13" s="18"/>
      <c r="D13" s="19"/>
      <c r="E13" s="20" t="str">
        <f t="shared" si="2"/>
        <v/>
      </c>
      <c r="F13" s="20" t="str">
        <f t="shared" si="0"/>
        <v/>
      </c>
      <c r="G13" s="21"/>
      <c r="H13" s="22"/>
      <c r="I13" s="30"/>
      <c r="J13" s="23"/>
      <c r="K13" s="295"/>
      <c r="L13" s="295"/>
      <c r="M13" s="24" t="str">
        <f t="shared" si="4"/>
        <v/>
      </c>
      <c r="N13" s="25"/>
      <c r="O13" s="28" t="str">
        <f>IFERROR(VLOOKUP(M13,計算用!$A$48:$B$55,2,FALSE),"")</f>
        <v/>
      </c>
      <c r="P13" s="296"/>
      <c r="Q13" s="296"/>
      <c r="R13" s="296"/>
      <c r="S13" s="308" t="str">
        <f t="shared" si="1"/>
        <v/>
      </c>
      <c r="T13" s="26"/>
      <c r="U13" s="27"/>
      <c r="V13" s="297">
        <f t="array" ref="V13">SUM(LEN(B13:U13))</f>
        <v>0</v>
      </c>
      <c r="W13" s="294" t="str">
        <f>IF(V13=0,"",IF(B13="",エラーリスト!$E$80,""))&amp;IF(V13=0,"",IF(C13="",エラーリスト!$E$81,""))&amp;IF(V13=0,"",IF(D13="",エラーリスト!$E$82,""))&amp;IF(V13=0,"",IF(G13="",エラーリスト!$E$83,""))&amp;IF(V13=0,"",IF(H13="",エラーリスト!$E$84,IF(LEN(H13)&lt;&gt;10,エラーリスト!$E$84,""))&amp;IF(V13=0,"",IF(I13="",エラーリスト!$E$85,""))&amp;IF(V13=0,"",IF(J13="",エラーリスト!$E$86,""))&amp;IF(V13=0,"",IF(K13="",エラーリスト!$E$87,""))&amp;IF(V13=0,"",IF(L13="",エラーリスト!$E$88,""))&amp;IF(V13=0,"",IF(P13&lt;&gt;"あり",エラーリスト!$E$89,""))&amp;IF(V13=0,"",IF(Q13&lt;&gt;"なし",エラーリスト!$E$90,""))&amp;IF(V13=0,"",IF(OR(U13=50000,U13=200000),"",エラーリスト!$E$91)))</f>
        <v/>
      </c>
    </row>
    <row r="14" spans="1:23">
      <c r="A14" s="17">
        <f t="shared" si="3"/>
        <v>9</v>
      </c>
      <c r="B14" s="18"/>
      <c r="C14" s="18"/>
      <c r="D14" s="19"/>
      <c r="E14" s="20" t="str">
        <f t="shared" si="2"/>
        <v/>
      </c>
      <c r="F14" s="20" t="str">
        <f t="shared" si="0"/>
        <v/>
      </c>
      <c r="G14" s="21"/>
      <c r="H14" s="22"/>
      <c r="I14" s="30"/>
      <c r="J14" s="23"/>
      <c r="K14" s="295"/>
      <c r="L14" s="295"/>
      <c r="M14" s="24" t="str">
        <f t="shared" si="4"/>
        <v/>
      </c>
      <c r="N14" s="25"/>
      <c r="O14" s="28" t="str">
        <f>IFERROR(VLOOKUP(M14,計算用!$A$48:$B$55,2,FALSE),"")</f>
        <v/>
      </c>
      <c r="P14" s="296"/>
      <c r="Q14" s="296"/>
      <c r="R14" s="296"/>
      <c r="S14" s="308" t="str">
        <f t="shared" si="1"/>
        <v/>
      </c>
      <c r="T14" s="26"/>
      <c r="U14" s="27"/>
      <c r="V14" s="297">
        <f t="array" ref="V14">SUM(LEN(B14:U14))</f>
        <v>0</v>
      </c>
      <c r="W14" s="294" t="str">
        <f>IF(V14=0,"",IF(B14="",エラーリスト!$E$80,""))&amp;IF(V14=0,"",IF(C14="",エラーリスト!$E$81,""))&amp;IF(V14=0,"",IF(D14="",エラーリスト!$E$82,""))&amp;IF(V14=0,"",IF(G14="",エラーリスト!$E$83,""))&amp;IF(V14=0,"",IF(H14="",エラーリスト!$E$84,IF(LEN(H14)&lt;&gt;10,エラーリスト!$E$84,""))&amp;IF(V14=0,"",IF(I14="",エラーリスト!$E$85,""))&amp;IF(V14=0,"",IF(J14="",エラーリスト!$E$86,""))&amp;IF(V14=0,"",IF(K14="",エラーリスト!$E$87,""))&amp;IF(V14=0,"",IF(L14="",エラーリスト!$E$88,""))&amp;IF(V14=0,"",IF(P14&lt;&gt;"あり",エラーリスト!$E$89,""))&amp;IF(V14=0,"",IF(Q14&lt;&gt;"なし",エラーリスト!$E$90,""))&amp;IF(V14=0,"",IF(OR(U14=50000,U14=200000),"",エラーリスト!$E$91)))</f>
        <v/>
      </c>
    </row>
    <row r="15" spans="1:23">
      <c r="A15" s="17">
        <f t="shared" ref="A15" si="5">A14+1</f>
        <v>10</v>
      </c>
      <c r="B15" s="18"/>
      <c r="C15" s="18"/>
      <c r="D15" s="19"/>
      <c r="E15" s="20" t="str">
        <f t="shared" si="2"/>
        <v/>
      </c>
      <c r="F15" s="20" t="str">
        <f t="shared" si="0"/>
        <v/>
      </c>
      <c r="G15" s="21"/>
      <c r="H15" s="22"/>
      <c r="I15" s="30"/>
      <c r="J15" s="23"/>
      <c r="K15" s="295"/>
      <c r="L15" s="295"/>
      <c r="M15" s="24" t="str">
        <f t="shared" si="4"/>
        <v/>
      </c>
      <c r="N15" s="25"/>
      <c r="O15" s="28" t="str">
        <f>IFERROR(VLOOKUP(M15,計算用!$A$48:$B$55,2,FALSE),"")</f>
        <v/>
      </c>
      <c r="P15" s="296"/>
      <c r="Q15" s="296"/>
      <c r="R15" s="296"/>
      <c r="S15" s="308" t="str">
        <f t="shared" si="1"/>
        <v/>
      </c>
      <c r="T15" s="26"/>
      <c r="U15" s="27"/>
      <c r="V15" s="297">
        <f t="array" ref="V15">SUM(LEN(B15:U15))</f>
        <v>0</v>
      </c>
      <c r="W15" s="294" t="str">
        <f>IF(V15=0,"",IF(B15="",エラーリスト!$E$80,""))&amp;IF(V15=0,"",IF(C15="",エラーリスト!$E$81,""))&amp;IF(V15=0,"",IF(D15="",エラーリスト!$E$82,""))&amp;IF(V15=0,"",IF(G15="",エラーリスト!$E$83,""))&amp;IF(V15=0,"",IF(H15="",エラーリスト!$E$84,IF(LEN(H15)&lt;&gt;10,エラーリスト!$E$84,""))&amp;IF(V15=0,"",IF(I15="",エラーリスト!$E$85,""))&amp;IF(V15=0,"",IF(J15="",エラーリスト!$E$86,""))&amp;IF(V15=0,"",IF(K15="",エラーリスト!$E$87,""))&amp;IF(V15=0,"",IF(L15="",エラーリスト!$E$88,""))&amp;IF(V15=0,"",IF(P15&lt;&gt;"あり",エラーリスト!$E$89,""))&amp;IF(V15=0,"",IF(Q15&lt;&gt;"なし",エラーリスト!$E$90,""))&amp;IF(V15=0,"",IF(OR(U15=50000,U15=200000),"",エラーリスト!$E$91)))</f>
        <v/>
      </c>
    </row>
    <row r="16" spans="1:23">
      <c r="A16" s="17">
        <f t="shared" ref="A16:A57" si="6">A15+1</f>
        <v>11</v>
      </c>
      <c r="B16" s="18"/>
      <c r="C16" s="18"/>
      <c r="D16" s="19"/>
      <c r="E16" s="20" t="str">
        <f t="shared" si="2"/>
        <v/>
      </c>
      <c r="F16" s="20" t="str">
        <f t="shared" si="0"/>
        <v/>
      </c>
      <c r="G16" s="21"/>
      <c r="H16" s="22"/>
      <c r="I16" s="30"/>
      <c r="J16" s="23"/>
      <c r="K16" s="295"/>
      <c r="L16" s="295"/>
      <c r="M16" s="24" t="str">
        <f t="shared" si="4"/>
        <v/>
      </c>
      <c r="N16" s="25"/>
      <c r="O16" s="28" t="str">
        <f>IFERROR(VLOOKUP(M16,計算用!$A$48:$B$55,2,FALSE),"")</f>
        <v/>
      </c>
      <c r="P16" s="296"/>
      <c r="Q16" s="296"/>
      <c r="R16" s="296"/>
      <c r="S16" s="308" t="str">
        <f t="shared" si="1"/>
        <v/>
      </c>
      <c r="T16" s="26"/>
      <c r="U16" s="27"/>
      <c r="V16" s="297">
        <f t="array" ref="V16">SUM(LEN(B16:U16))</f>
        <v>0</v>
      </c>
      <c r="W16" s="294" t="str">
        <f>IF(V16=0,"",IF(B16="",エラーリスト!$E$80,""))&amp;IF(V16=0,"",IF(C16="",エラーリスト!$E$81,""))&amp;IF(V16=0,"",IF(D16="",エラーリスト!$E$82,""))&amp;IF(V16=0,"",IF(G16="",エラーリスト!$E$83,""))&amp;IF(V16=0,"",IF(H16="",エラーリスト!$E$84,IF(LEN(H16)&lt;&gt;10,エラーリスト!$E$84,""))&amp;IF(V16=0,"",IF(I16="",エラーリスト!$E$85,""))&amp;IF(V16=0,"",IF(J16="",エラーリスト!$E$86,""))&amp;IF(V16=0,"",IF(K16="",エラーリスト!$E$87,""))&amp;IF(V16=0,"",IF(L16="",エラーリスト!$E$88,""))&amp;IF(V16=0,"",IF(P16&lt;&gt;"あり",エラーリスト!$E$89,""))&amp;IF(V16=0,"",IF(Q16&lt;&gt;"なし",エラーリスト!$E$90,""))&amp;IF(V16=0,"",IF(OR(U16=50000,U16=200000),"",エラーリスト!$E$91)))</f>
        <v/>
      </c>
    </row>
    <row r="17" spans="1:23">
      <c r="A17" s="17">
        <f t="shared" si="6"/>
        <v>12</v>
      </c>
      <c r="B17" s="18"/>
      <c r="C17" s="18"/>
      <c r="D17" s="19"/>
      <c r="E17" s="20" t="str">
        <f t="shared" si="2"/>
        <v/>
      </c>
      <c r="F17" s="20" t="str">
        <f t="shared" si="0"/>
        <v/>
      </c>
      <c r="G17" s="21"/>
      <c r="H17" s="22"/>
      <c r="I17" s="30"/>
      <c r="J17" s="23"/>
      <c r="K17" s="295"/>
      <c r="L17" s="295"/>
      <c r="M17" s="24" t="str">
        <f t="shared" si="4"/>
        <v/>
      </c>
      <c r="N17" s="25"/>
      <c r="O17" s="28" t="str">
        <f>IFERROR(VLOOKUP(M17,計算用!$A$48:$B$55,2,FALSE),"")</f>
        <v/>
      </c>
      <c r="P17" s="296"/>
      <c r="Q17" s="296"/>
      <c r="R17" s="296"/>
      <c r="S17" s="308" t="str">
        <f t="shared" si="1"/>
        <v/>
      </c>
      <c r="T17" s="26"/>
      <c r="U17" s="27"/>
      <c r="V17" s="297">
        <f t="array" ref="V17">SUM(LEN(B17:U17))</f>
        <v>0</v>
      </c>
      <c r="W17" s="294" t="str">
        <f>IF(V17=0,"",IF(B17="",エラーリスト!$E$80,""))&amp;IF(V17=0,"",IF(C17="",エラーリスト!$E$81,""))&amp;IF(V17=0,"",IF(D17="",エラーリスト!$E$82,""))&amp;IF(V17=0,"",IF(G17="",エラーリスト!$E$83,""))&amp;IF(V17=0,"",IF(H17="",エラーリスト!$E$84,IF(LEN(H17)&lt;&gt;10,エラーリスト!$E$84,""))&amp;IF(V17=0,"",IF(I17="",エラーリスト!$E$85,""))&amp;IF(V17=0,"",IF(J17="",エラーリスト!$E$86,""))&amp;IF(V17=0,"",IF(K17="",エラーリスト!$E$87,""))&amp;IF(V17=0,"",IF(L17="",エラーリスト!$E$88,""))&amp;IF(V17=0,"",IF(P17&lt;&gt;"あり",エラーリスト!$E$89,""))&amp;IF(V17=0,"",IF(Q17&lt;&gt;"なし",エラーリスト!$E$90,""))&amp;IF(V17=0,"",IF(OR(U17=50000,U17=200000),"",エラーリスト!$E$91)))</f>
        <v/>
      </c>
    </row>
    <row r="18" spans="1:23">
      <c r="A18" s="17">
        <f t="shared" si="6"/>
        <v>13</v>
      </c>
      <c r="B18" s="18"/>
      <c r="C18" s="18"/>
      <c r="D18" s="19"/>
      <c r="E18" s="20" t="str">
        <f t="shared" si="2"/>
        <v/>
      </c>
      <c r="F18" s="20" t="str">
        <f t="shared" si="0"/>
        <v/>
      </c>
      <c r="G18" s="21"/>
      <c r="H18" s="22"/>
      <c r="I18" s="30"/>
      <c r="J18" s="23"/>
      <c r="K18" s="295"/>
      <c r="L18" s="295"/>
      <c r="M18" s="24" t="str">
        <f t="shared" si="4"/>
        <v/>
      </c>
      <c r="N18" s="25"/>
      <c r="O18" s="28" t="str">
        <f>IFERROR(VLOOKUP(M18,計算用!$A$48:$B$55,2,FALSE),"")</f>
        <v/>
      </c>
      <c r="P18" s="296"/>
      <c r="Q18" s="296"/>
      <c r="R18" s="296"/>
      <c r="S18" s="308" t="str">
        <f t="shared" si="1"/>
        <v/>
      </c>
      <c r="T18" s="26"/>
      <c r="U18" s="27"/>
      <c r="V18" s="297">
        <f t="array" ref="V18">SUM(LEN(B18:U18))</f>
        <v>0</v>
      </c>
      <c r="W18" s="294" t="str">
        <f>IF(V18=0,"",IF(B18="",エラーリスト!$E$80,""))&amp;IF(V18=0,"",IF(C18="",エラーリスト!$E$81,""))&amp;IF(V18=0,"",IF(D18="",エラーリスト!$E$82,""))&amp;IF(V18=0,"",IF(G18="",エラーリスト!$E$83,""))&amp;IF(V18=0,"",IF(H18="",エラーリスト!$E$84,IF(LEN(H18)&lt;&gt;10,エラーリスト!$E$84,""))&amp;IF(V18=0,"",IF(I18="",エラーリスト!$E$85,""))&amp;IF(V18=0,"",IF(J18="",エラーリスト!$E$86,""))&amp;IF(V18=0,"",IF(K18="",エラーリスト!$E$87,""))&amp;IF(V18=0,"",IF(L18="",エラーリスト!$E$88,""))&amp;IF(V18=0,"",IF(P18&lt;&gt;"あり",エラーリスト!$E$89,""))&amp;IF(V18=0,"",IF(Q18&lt;&gt;"なし",エラーリスト!$E$90,""))&amp;IF(V18=0,"",IF(OR(U18=50000,U18=200000),"",エラーリスト!$E$91)))</f>
        <v/>
      </c>
    </row>
    <row r="19" spans="1:23">
      <c r="A19" s="17">
        <f t="shared" si="6"/>
        <v>14</v>
      </c>
      <c r="B19" s="18"/>
      <c r="C19" s="18"/>
      <c r="D19" s="19"/>
      <c r="E19" s="20" t="str">
        <f t="shared" si="2"/>
        <v/>
      </c>
      <c r="F19" s="20" t="str">
        <f t="shared" si="0"/>
        <v/>
      </c>
      <c r="G19" s="21"/>
      <c r="H19" s="22"/>
      <c r="I19" s="30"/>
      <c r="J19" s="23"/>
      <c r="K19" s="295"/>
      <c r="L19" s="295"/>
      <c r="M19" s="24" t="str">
        <f t="shared" si="4"/>
        <v/>
      </c>
      <c r="N19" s="25"/>
      <c r="O19" s="28" t="str">
        <f>IFERROR(VLOOKUP(M19,計算用!$A$48:$B$55,2,FALSE),"")</f>
        <v/>
      </c>
      <c r="P19" s="296"/>
      <c r="Q19" s="296"/>
      <c r="R19" s="296"/>
      <c r="S19" s="308" t="str">
        <f t="shared" si="1"/>
        <v/>
      </c>
      <c r="T19" s="26"/>
      <c r="U19" s="27"/>
      <c r="V19" s="297">
        <f t="array" ref="V19">SUM(LEN(B19:U19))</f>
        <v>0</v>
      </c>
      <c r="W19" s="294" t="str">
        <f>IF(V19=0,"",IF(B19="",エラーリスト!$E$80,""))&amp;IF(V19=0,"",IF(C19="",エラーリスト!$E$81,""))&amp;IF(V19=0,"",IF(D19="",エラーリスト!$E$82,""))&amp;IF(V19=0,"",IF(G19="",エラーリスト!$E$83,""))&amp;IF(V19=0,"",IF(H19="",エラーリスト!$E$84,IF(LEN(H19)&lt;&gt;10,エラーリスト!$E$84,""))&amp;IF(V19=0,"",IF(I19="",エラーリスト!$E$85,""))&amp;IF(V19=0,"",IF(J19="",エラーリスト!$E$86,""))&amp;IF(V19=0,"",IF(K19="",エラーリスト!$E$87,""))&amp;IF(V19=0,"",IF(L19="",エラーリスト!$E$88,""))&amp;IF(V19=0,"",IF(P19&lt;&gt;"あり",エラーリスト!$E$89,""))&amp;IF(V19=0,"",IF(Q19&lt;&gt;"なし",エラーリスト!$E$90,""))&amp;IF(V19=0,"",IF(OR(U19=50000,U19=200000),"",エラーリスト!$E$91)))</f>
        <v/>
      </c>
    </row>
    <row r="20" spans="1:23">
      <c r="A20" s="17">
        <f t="shared" si="6"/>
        <v>15</v>
      </c>
      <c r="B20" s="18"/>
      <c r="C20" s="18"/>
      <c r="D20" s="19"/>
      <c r="E20" s="20" t="str">
        <f t="shared" si="2"/>
        <v/>
      </c>
      <c r="F20" s="20" t="str">
        <f t="shared" si="0"/>
        <v/>
      </c>
      <c r="G20" s="21"/>
      <c r="H20" s="22"/>
      <c r="I20" s="30"/>
      <c r="J20" s="23"/>
      <c r="K20" s="295"/>
      <c r="L20" s="295"/>
      <c r="M20" s="24" t="str">
        <f t="shared" si="4"/>
        <v/>
      </c>
      <c r="N20" s="25"/>
      <c r="O20" s="28" t="str">
        <f>IFERROR(VLOOKUP(M20,計算用!$A$48:$B$55,2,FALSE),"")</f>
        <v/>
      </c>
      <c r="P20" s="296"/>
      <c r="Q20" s="296"/>
      <c r="R20" s="296"/>
      <c r="S20" s="308" t="str">
        <f t="shared" si="1"/>
        <v/>
      </c>
      <c r="T20" s="26"/>
      <c r="U20" s="27"/>
      <c r="V20" s="297">
        <f t="array" ref="V20">SUM(LEN(B20:U20))</f>
        <v>0</v>
      </c>
      <c r="W20" s="294" t="str">
        <f>IF(V20=0,"",IF(B20="",エラーリスト!$E$80,""))&amp;IF(V20=0,"",IF(C20="",エラーリスト!$E$81,""))&amp;IF(V20=0,"",IF(D20="",エラーリスト!$E$82,""))&amp;IF(V20=0,"",IF(G20="",エラーリスト!$E$83,""))&amp;IF(V20=0,"",IF(H20="",エラーリスト!$E$84,IF(LEN(H20)&lt;&gt;10,エラーリスト!$E$84,""))&amp;IF(V20=0,"",IF(I20="",エラーリスト!$E$85,""))&amp;IF(V20=0,"",IF(J20="",エラーリスト!$E$86,""))&amp;IF(V20=0,"",IF(K20="",エラーリスト!$E$87,""))&amp;IF(V20=0,"",IF(L20="",エラーリスト!$E$88,""))&amp;IF(V20=0,"",IF(P20&lt;&gt;"あり",エラーリスト!$E$89,""))&amp;IF(V20=0,"",IF(Q20&lt;&gt;"なし",エラーリスト!$E$90,""))&amp;IF(V20=0,"",IF(OR(U20=50000,U20=200000),"",エラーリスト!$E$91)))</f>
        <v/>
      </c>
    </row>
    <row r="21" spans="1:23">
      <c r="A21" s="17">
        <f t="shared" si="6"/>
        <v>16</v>
      </c>
      <c r="B21" s="18"/>
      <c r="C21" s="18"/>
      <c r="D21" s="19"/>
      <c r="E21" s="20" t="str">
        <f t="shared" si="2"/>
        <v/>
      </c>
      <c r="F21" s="20" t="str">
        <f t="shared" si="0"/>
        <v/>
      </c>
      <c r="G21" s="21"/>
      <c r="H21" s="22"/>
      <c r="I21" s="30"/>
      <c r="J21" s="23"/>
      <c r="K21" s="295"/>
      <c r="L21" s="295"/>
      <c r="M21" s="24" t="str">
        <f t="shared" si="4"/>
        <v/>
      </c>
      <c r="N21" s="25"/>
      <c r="O21" s="28" t="str">
        <f>IFERROR(VLOOKUP(M21,計算用!$A$48:$B$55,2,FALSE),"")</f>
        <v/>
      </c>
      <c r="P21" s="296"/>
      <c r="Q21" s="296"/>
      <c r="R21" s="296"/>
      <c r="S21" s="308" t="str">
        <f t="shared" si="1"/>
        <v/>
      </c>
      <c r="T21" s="26"/>
      <c r="U21" s="27"/>
      <c r="V21" s="297">
        <f t="array" ref="V21">SUM(LEN(B21:U21))</f>
        <v>0</v>
      </c>
      <c r="W21" s="294" t="str">
        <f>IF(V21=0,"",IF(B21="",エラーリスト!$E$80,""))&amp;IF(V21=0,"",IF(C21="",エラーリスト!$E$81,""))&amp;IF(V21=0,"",IF(D21="",エラーリスト!$E$82,""))&amp;IF(V21=0,"",IF(G21="",エラーリスト!$E$83,""))&amp;IF(V21=0,"",IF(H21="",エラーリスト!$E$84,IF(LEN(H21)&lt;&gt;10,エラーリスト!$E$84,""))&amp;IF(V21=0,"",IF(I21="",エラーリスト!$E$85,""))&amp;IF(V21=0,"",IF(J21="",エラーリスト!$E$86,""))&amp;IF(V21=0,"",IF(K21="",エラーリスト!$E$87,""))&amp;IF(V21=0,"",IF(L21="",エラーリスト!$E$88,""))&amp;IF(V21=0,"",IF(P21&lt;&gt;"あり",エラーリスト!$E$89,""))&amp;IF(V21=0,"",IF(Q21&lt;&gt;"なし",エラーリスト!$E$90,""))&amp;IF(V21=0,"",IF(OR(U21=50000,U21=200000),"",エラーリスト!$E$91)))</f>
        <v/>
      </c>
    </row>
    <row r="22" spans="1:23">
      <c r="A22" s="17">
        <f t="shared" si="6"/>
        <v>17</v>
      </c>
      <c r="B22" s="18"/>
      <c r="C22" s="18"/>
      <c r="D22" s="19"/>
      <c r="E22" s="20" t="str">
        <f t="shared" si="2"/>
        <v/>
      </c>
      <c r="F22" s="20" t="str">
        <f t="shared" si="0"/>
        <v/>
      </c>
      <c r="G22" s="21"/>
      <c r="H22" s="22"/>
      <c r="I22" s="30"/>
      <c r="J22" s="23"/>
      <c r="K22" s="295"/>
      <c r="L22" s="295"/>
      <c r="M22" s="24" t="str">
        <f t="shared" si="4"/>
        <v/>
      </c>
      <c r="N22" s="25"/>
      <c r="O22" s="28" t="str">
        <f>IFERROR(VLOOKUP(M22,計算用!$A$48:$B$55,2,FALSE),"")</f>
        <v/>
      </c>
      <c r="P22" s="296"/>
      <c r="Q22" s="296"/>
      <c r="R22" s="296"/>
      <c r="S22" s="308" t="str">
        <f t="shared" si="1"/>
        <v/>
      </c>
      <c r="T22" s="26"/>
      <c r="U22" s="27"/>
      <c r="V22" s="297">
        <f t="array" ref="V22">SUM(LEN(B22:U22))</f>
        <v>0</v>
      </c>
      <c r="W22" s="294" t="str">
        <f>IF(V22=0,"",IF(B22="",エラーリスト!$E$80,""))&amp;IF(V22=0,"",IF(C22="",エラーリスト!$E$81,""))&amp;IF(V22=0,"",IF(D22="",エラーリスト!$E$82,""))&amp;IF(V22=0,"",IF(G22="",エラーリスト!$E$83,""))&amp;IF(V22=0,"",IF(H22="",エラーリスト!$E$84,IF(LEN(H22)&lt;&gt;10,エラーリスト!$E$84,""))&amp;IF(V22=0,"",IF(I22="",エラーリスト!$E$85,""))&amp;IF(V22=0,"",IF(J22="",エラーリスト!$E$86,""))&amp;IF(V22=0,"",IF(K22="",エラーリスト!$E$87,""))&amp;IF(V22=0,"",IF(L22="",エラーリスト!$E$88,""))&amp;IF(V22=0,"",IF(P22&lt;&gt;"あり",エラーリスト!$E$89,""))&amp;IF(V22=0,"",IF(Q22&lt;&gt;"なし",エラーリスト!$E$90,""))&amp;IF(V22=0,"",IF(OR(U22=50000,U22=200000),"",エラーリスト!$E$91)))</f>
        <v/>
      </c>
    </row>
    <row r="23" spans="1:23">
      <c r="A23" s="17">
        <f t="shared" si="6"/>
        <v>18</v>
      </c>
      <c r="B23" s="18"/>
      <c r="C23" s="18"/>
      <c r="D23" s="19"/>
      <c r="E23" s="20" t="str">
        <f t="shared" si="2"/>
        <v/>
      </c>
      <c r="F23" s="20" t="str">
        <f t="shared" si="0"/>
        <v/>
      </c>
      <c r="G23" s="21"/>
      <c r="H23" s="22"/>
      <c r="I23" s="30"/>
      <c r="J23" s="23"/>
      <c r="K23" s="295"/>
      <c r="L23" s="295"/>
      <c r="M23" s="24" t="str">
        <f t="shared" si="4"/>
        <v/>
      </c>
      <c r="N23" s="25"/>
      <c r="O23" s="28" t="str">
        <f>IFERROR(VLOOKUP(M23,計算用!$A$48:$B$55,2,FALSE),"")</f>
        <v/>
      </c>
      <c r="P23" s="296"/>
      <c r="Q23" s="296"/>
      <c r="R23" s="296"/>
      <c r="S23" s="308" t="str">
        <f t="shared" si="1"/>
        <v/>
      </c>
      <c r="T23" s="26"/>
      <c r="U23" s="27"/>
      <c r="V23" s="297">
        <f t="array" ref="V23">SUM(LEN(B23:U23))</f>
        <v>0</v>
      </c>
      <c r="W23" s="294" t="str">
        <f>IF(V23=0,"",IF(B23="",エラーリスト!$E$80,""))&amp;IF(V23=0,"",IF(C23="",エラーリスト!$E$81,""))&amp;IF(V23=0,"",IF(D23="",エラーリスト!$E$82,""))&amp;IF(V23=0,"",IF(G23="",エラーリスト!$E$83,""))&amp;IF(V23=0,"",IF(H23="",エラーリスト!$E$84,IF(LEN(H23)&lt;&gt;10,エラーリスト!$E$84,""))&amp;IF(V23=0,"",IF(I23="",エラーリスト!$E$85,""))&amp;IF(V23=0,"",IF(J23="",エラーリスト!$E$86,""))&amp;IF(V23=0,"",IF(K23="",エラーリスト!$E$87,""))&amp;IF(V23=0,"",IF(L23="",エラーリスト!$E$88,""))&amp;IF(V23=0,"",IF(P23&lt;&gt;"あり",エラーリスト!$E$89,""))&amp;IF(V23=0,"",IF(Q23&lt;&gt;"なし",エラーリスト!$E$90,""))&amp;IF(V23=0,"",IF(OR(U23=50000,U23=200000),"",エラーリスト!$E$91)))</f>
        <v/>
      </c>
    </row>
    <row r="24" spans="1:23">
      <c r="A24" s="17">
        <f t="shared" si="6"/>
        <v>19</v>
      </c>
      <c r="B24" s="18"/>
      <c r="C24" s="18"/>
      <c r="D24" s="19"/>
      <c r="E24" s="20" t="str">
        <f t="shared" si="2"/>
        <v/>
      </c>
      <c r="F24" s="20" t="str">
        <f t="shared" si="0"/>
        <v/>
      </c>
      <c r="G24" s="21"/>
      <c r="H24" s="22"/>
      <c r="I24" s="30"/>
      <c r="J24" s="23"/>
      <c r="K24" s="295"/>
      <c r="L24" s="295"/>
      <c r="M24" s="24" t="str">
        <f t="shared" si="4"/>
        <v/>
      </c>
      <c r="N24" s="25"/>
      <c r="O24" s="28" t="str">
        <f>IFERROR(VLOOKUP(M24,計算用!$A$48:$B$55,2,FALSE),"")</f>
        <v/>
      </c>
      <c r="P24" s="296"/>
      <c r="Q24" s="296"/>
      <c r="R24" s="296"/>
      <c r="S24" s="308" t="str">
        <f t="shared" si="1"/>
        <v/>
      </c>
      <c r="T24" s="26"/>
      <c r="U24" s="27"/>
      <c r="V24" s="297">
        <f t="array" ref="V24">SUM(LEN(B24:U24))</f>
        <v>0</v>
      </c>
      <c r="W24" s="294" t="str">
        <f>IF(V24=0,"",IF(B24="",エラーリスト!$E$80,""))&amp;IF(V24=0,"",IF(C24="",エラーリスト!$E$81,""))&amp;IF(V24=0,"",IF(D24="",エラーリスト!$E$82,""))&amp;IF(V24=0,"",IF(G24="",エラーリスト!$E$83,""))&amp;IF(V24=0,"",IF(H24="",エラーリスト!$E$84,IF(LEN(H24)&lt;&gt;10,エラーリスト!$E$84,""))&amp;IF(V24=0,"",IF(I24="",エラーリスト!$E$85,""))&amp;IF(V24=0,"",IF(J24="",エラーリスト!$E$86,""))&amp;IF(V24=0,"",IF(K24="",エラーリスト!$E$87,""))&amp;IF(V24=0,"",IF(L24="",エラーリスト!$E$88,""))&amp;IF(V24=0,"",IF(P24&lt;&gt;"あり",エラーリスト!$E$89,""))&amp;IF(V24=0,"",IF(Q24&lt;&gt;"なし",エラーリスト!$E$90,""))&amp;IF(V24=0,"",IF(OR(U24=50000,U24=200000),"",エラーリスト!$E$91)))</f>
        <v/>
      </c>
    </row>
    <row r="25" spans="1:23">
      <c r="A25" s="17">
        <f t="shared" si="6"/>
        <v>20</v>
      </c>
      <c r="B25" s="18"/>
      <c r="C25" s="18"/>
      <c r="D25" s="19"/>
      <c r="E25" s="20" t="str">
        <f t="shared" si="2"/>
        <v/>
      </c>
      <c r="F25" s="20" t="str">
        <f t="shared" si="0"/>
        <v/>
      </c>
      <c r="G25" s="21"/>
      <c r="H25" s="22"/>
      <c r="I25" s="30"/>
      <c r="J25" s="23"/>
      <c r="K25" s="295"/>
      <c r="L25" s="295"/>
      <c r="M25" s="24" t="str">
        <f t="shared" si="4"/>
        <v/>
      </c>
      <c r="N25" s="25"/>
      <c r="O25" s="28" t="str">
        <f>IFERROR(VLOOKUP(M25,計算用!$A$48:$B$55,2,FALSE),"")</f>
        <v/>
      </c>
      <c r="P25" s="296"/>
      <c r="Q25" s="296"/>
      <c r="R25" s="296"/>
      <c r="S25" s="308" t="str">
        <f t="shared" si="1"/>
        <v/>
      </c>
      <c r="T25" s="26"/>
      <c r="U25" s="27"/>
      <c r="V25" s="297">
        <f t="array" ref="V25">SUM(LEN(B25:U25))</f>
        <v>0</v>
      </c>
      <c r="W25" s="294" t="str">
        <f>IF(V25=0,"",IF(B25="",エラーリスト!$E$80,""))&amp;IF(V25=0,"",IF(C25="",エラーリスト!$E$81,""))&amp;IF(V25=0,"",IF(D25="",エラーリスト!$E$82,""))&amp;IF(V25=0,"",IF(G25="",エラーリスト!$E$83,""))&amp;IF(V25=0,"",IF(H25="",エラーリスト!$E$84,IF(LEN(H25)&lt;&gt;10,エラーリスト!$E$84,""))&amp;IF(V25=0,"",IF(I25="",エラーリスト!$E$85,""))&amp;IF(V25=0,"",IF(J25="",エラーリスト!$E$86,""))&amp;IF(V25=0,"",IF(K25="",エラーリスト!$E$87,""))&amp;IF(V25=0,"",IF(L25="",エラーリスト!$E$88,""))&amp;IF(V25=0,"",IF(P25&lt;&gt;"あり",エラーリスト!$E$89,""))&amp;IF(V25=0,"",IF(Q25&lt;&gt;"なし",エラーリスト!$E$90,""))&amp;IF(V25=0,"",IF(OR(U25=50000,U25=200000),"",エラーリスト!$E$91)))</f>
        <v/>
      </c>
    </row>
    <row r="26" spans="1:23">
      <c r="A26" s="17">
        <f t="shared" si="6"/>
        <v>21</v>
      </c>
      <c r="B26" s="18"/>
      <c r="C26" s="18"/>
      <c r="D26" s="19"/>
      <c r="E26" s="20" t="str">
        <f t="shared" si="2"/>
        <v/>
      </c>
      <c r="F26" s="20" t="str">
        <f t="shared" si="0"/>
        <v/>
      </c>
      <c r="G26" s="21"/>
      <c r="H26" s="22"/>
      <c r="I26" s="30"/>
      <c r="J26" s="23"/>
      <c r="K26" s="295"/>
      <c r="L26" s="295"/>
      <c r="M26" s="24" t="str">
        <f t="shared" si="4"/>
        <v/>
      </c>
      <c r="N26" s="25"/>
      <c r="O26" s="28" t="str">
        <f>IFERROR(VLOOKUP(M26,計算用!$A$48:$B$55,2,FALSE),"")</f>
        <v/>
      </c>
      <c r="P26" s="296"/>
      <c r="Q26" s="296"/>
      <c r="R26" s="296"/>
      <c r="S26" s="308" t="str">
        <f t="shared" si="1"/>
        <v/>
      </c>
      <c r="T26" s="26"/>
      <c r="U26" s="27"/>
      <c r="V26" s="297">
        <f t="array" ref="V26">SUM(LEN(B26:U26))</f>
        <v>0</v>
      </c>
      <c r="W26" s="294" t="str">
        <f>IF(V26=0,"",IF(B26="",エラーリスト!$E$80,""))&amp;IF(V26=0,"",IF(C26="",エラーリスト!$E$81,""))&amp;IF(V26=0,"",IF(D26="",エラーリスト!$E$82,""))&amp;IF(V26=0,"",IF(G26="",エラーリスト!$E$83,""))&amp;IF(V26=0,"",IF(H26="",エラーリスト!$E$84,IF(LEN(H26)&lt;&gt;10,エラーリスト!$E$84,""))&amp;IF(V26=0,"",IF(I26="",エラーリスト!$E$85,""))&amp;IF(V26=0,"",IF(J26="",エラーリスト!$E$86,""))&amp;IF(V26=0,"",IF(K26="",エラーリスト!$E$87,""))&amp;IF(V26=0,"",IF(L26="",エラーリスト!$E$88,""))&amp;IF(V26=0,"",IF(P26&lt;&gt;"あり",エラーリスト!$E$89,""))&amp;IF(V26=0,"",IF(Q26&lt;&gt;"なし",エラーリスト!$E$90,""))&amp;IF(V26=0,"",IF(OR(U26=50000,U26=200000),"",エラーリスト!$E$91)))</f>
        <v/>
      </c>
    </row>
    <row r="27" spans="1:23">
      <c r="A27" s="17">
        <f t="shared" si="6"/>
        <v>22</v>
      </c>
      <c r="B27" s="18"/>
      <c r="C27" s="18"/>
      <c r="D27" s="19"/>
      <c r="E27" s="20" t="str">
        <f t="shared" si="2"/>
        <v/>
      </c>
      <c r="F27" s="20" t="str">
        <f t="shared" si="0"/>
        <v/>
      </c>
      <c r="G27" s="21"/>
      <c r="H27" s="22"/>
      <c r="I27" s="30"/>
      <c r="J27" s="23"/>
      <c r="K27" s="295"/>
      <c r="L27" s="295"/>
      <c r="M27" s="24" t="str">
        <f t="shared" si="4"/>
        <v/>
      </c>
      <c r="N27" s="25"/>
      <c r="O27" s="28" t="str">
        <f>IFERROR(VLOOKUP(M27,計算用!$A$48:$B$55,2,FALSE),"")</f>
        <v/>
      </c>
      <c r="P27" s="296"/>
      <c r="Q27" s="296"/>
      <c r="R27" s="296"/>
      <c r="S27" s="308" t="str">
        <f t="shared" si="1"/>
        <v/>
      </c>
      <c r="T27" s="26"/>
      <c r="U27" s="27"/>
      <c r="V27" s="297">
        <f t="array" ref="V27">SUM(LEN(B27:U27))</f>
        <v>0</v>
      </c>
      <c r="W27" s="294" t="str">
        <f>IF(V27=0,"",IF(B27="",エラーリスト!$E$80,""))&amp;IF(V27=0,"",IF(C27="",エラーリスト!$E$81,""))&amp;IF(V27=0,"",IF(D27="",エラーリスト!$E$82,""))&amp;IF(V27=0,"",IF(G27="",エラーリスト!$E$83,""))&amp;IF(V27=0,"",IF(H27="",エラーリスト!$E$84,IF(LEN(H27)&lt;&gt;10,エラーリスト!$E$84,""))&amp;IF(V27=0,"",IF(I27="",エラーリスト!$E$85,""))&amp;IF(V27=0,"",IF(J27="",エラーリスト!$E$86,""))&amp;IF(V27=0,"",IF(K27="",エラーリスト!$E$87,""))&amp;IF(V27=0,"",IF(L27="",エラーリスト!$E$88,""))&amp;IF(V27=0,"",IF(P27&lt;&gt;"あり",エラーリスト!$E$89,""))&amp;IF(V27=0,"",IF(Q27&lt;&gt;"なし",エラーリスト!$E$90,""))&amp;IF(V27=0,"",IF(OR(U27=50000,U27=200000),"",エラーリスト!$E$91)))</f>
        <v/>
      </c>
    </row>
    <row r="28" spans="1:23">
      <c r="A28" s="17">
        <f t="shared" si="6"/>
        <v>23</v>
      </c>
      <c r="B28" s="18"/>
      <c r="C28" s="18"/>
      <c r="D28" s="19"/>
      <c r="E28" s="20" t="str">
        <f t="shared" si="2"/>
        <v/>
      </c>
      <c r="F28" s="20" t="str">
        <f t="shared" si="0"/>
        <v/>
      </c>
      <c r="G28" s="21"/>
      <c r="H28" s="22"/>
      <c r="I28" s="30"/>
      <c r="J28" s="23"/>
      <c r="K28" s="295"/>
      <c r="L28" s="295"/>
      <c r="M28" s="24" t="str">
        <f t="shared" si="4"/>
        <v/>
      </c>
      <c r="N28" s="25"/>
      <c r="O28" s="28" t="str">
        <f>IFERROR(VLOOKUP(M28,計算用!$A$48:$B$55,2,FALSE),"")</f>
        <v/>
      </c>
      <c r="P28" s="296"/>
      <c r="Q28" s="296"/>
      <c r="R28" s="296"/>
      <c r="S28" s="308" t="str">
        <f t="shared" si="1"/>
        <v/>
      </c>
      <c r="T28" s="26"/>
      <c r="U28" s="27"/>
      <c r="V28" s="297">
        <f t="array" ref="V28">SUM(LEN(B28:U28))</f>
        <v>0</v>
      </c>
      <c r="W28" s="294" t="str">
        <f>IF(V28=0,"",IF(B28="",エラーリスト!$E$80,""))&amp;IF(V28=0,"",IF(C28="",エラーリスト!$E$81,""))&amp;IF(V28=0,"",IF(D28="",エラーリスト!$E$82,""))&amp;IF(V28=0,"",IF(G28="",エラーリスト!$E$83,""))&amp;IF(V28=0,"",IF(H28="",エラーリスト!$E$84,IF(LEN(H28)&lt;&gt;10,エラーリスト!$E$84,""))&amp;IF(V28=0,"",IF(I28="",エラーリスト!$E$85,""))&amp;IF(V28=0,"",IF(J28="",エラーリスト!$E$86,""))&amp;IF(V28=0,"",IF(K28="",エラーリスト!$E$87,""))&amp;IF(V28=0,"",IF(L28="",エラーリスト!$E$88,""))&amp;IF(V28=0,"",IF(P28&lt;&gt;"あり",エラーリスト!$E$89,""))&amp;IF(V28=0,"",IF(Q28&lt;&gt;"なし",エラーリスト!$E$90,""))&amp;IF(V28=0,"",IF(OR(U28=50000,U28=200000),"",エラーリスト!$E$91)))</f>
        <v/>
      </c>
    </row>
    <row r="29" spans="1:23">
      <c r="A29" s="17">
        <f t="shared" si="6"/>
        <v>24</v>
      </c>
      <c r="B29" s="18"/>
      <c r="C29" s="18"/>
      <c r="D29" s="19"/>
      <c r="E29" s="20" t="str">
        <f t="shared" si="2"/>
        <v/>
      </c>
      <c r="F29" s="20" t="str">
        <f t="shared" si="0"/>
        <v/>
      </c>
      <c r="G29" s="21"/>
      <c r="H29" s="22"/>
      <c r="I29" s="30"/>
      <c r="J29" s="23"/>
      <c r="K29" s="295"/>
      <c r="L29" s="295"/>
      <c r="M29" s="24" t="str">
        <f t="shared" si="4"/>
        <v/>
      </c>
      <c r="N29" s="25"/>
      <c r="O29" s="28" t="str">
        <f>IFERROR(VLOOKUP(M29,計算用!$A$48:$B$55,2,FALSE),"")</f>
        <v/>
      </c>
      <c r="P29" s="296"/>
      <c r="Q29" s="296"/>
      <c r="R29" s="296"/>
      <c r="S29" s="308" t="str">
        <f t="shared" si="1"/>
        <v/>
      </c>
      <c r="T29" s="26"/>
      <c r="U29" s="27"/>
      <c r="V29" s="297">
        <f t="array" ref="V29">SUM(LEN(B29:U29))</f>
        <v>0</v>
      </c>
      <c r="W29" s="294" t="str">
        <f>IF(V29=0,"",IF(B29="",エラーリスト!$E$80,""))&amp;IF(V29=0,"",IF(C29="",エラーリスト!$E$81,""))&amp;IF(V29=0,"",IF(D29="",エラーリスト!$E$82,""))&amp;IF(V29=0,"",IF(G29="",エラーリスト!$E$83,""))&amp;IF(V29=0,"",IF(H29="",エラーリスト!$E$84,IF(LEN(H29)&lt;&gt;10,エラーリスト!$E$84,""))&amp;IF(V29=0,"",IF(I29="",エラーリスト!$E$85,""))&amp;IF(V29=0,"",IF(J29="",エラーリスト!$E$86,""))&amp;IF(V29=0,"",IF(K29="",エラーリスト!$E$87,""))&amp;IF(V29=0,"",IF(L29="",エラーリスト!$E$88,""))&amp;IF(V29=0,"",IF(P29&lt;&gt;"あり",エラーリスト!$E$89,""))&amp;IF(V29=0,"",IF(Q29&lt;&gt;"なし",エラーリスト!$E$90,""))&amp;IF(V29=0,"",IF(OR(U29=50000,U29=200000),"",エラーリスト!$E$91)))</f>
        <v/>
      </c>
    </row>
    <row r="30" spans="1:23">
      <c r="A30" s="17">
        <f t="shared" si="6"/>
        <v>25</v>
      </c>
      <c r="B30" s="18"/>
      <c r="C30" s="18"/>
      <c r="D30" s="19"/>
      <c r="E30" s="20" t="str">
        <f t="shared" si="2"/>
        <v/>
      </c>
      <c r="F30" s="20" t="str">
        <f t="shared" si="0"/>
        <v/>
      </c>
      <c r="G30" s="21"/>
      <c r="H30" s="22"/>
      <c r="I30" s="30"/>
      <c r="J30" s="23"/>
      <c r="K30" s="295"/>
      <c r="L30" s="295"/>
      <c r="M30" s="24" t="str">
        <f t="shared" si="4"/>
        <v/>
      </c>
      <c r="N30" s="25"/>
      <c r="O30" s="28" t="str">
        <f>IFERROR(VLOOKUP(M30,計算用!$A$48:$B$55,2,FALSE),"")</f>
        <v/>
      </c>
      <c r="P30" s="296"/>
      <c r="Q30" s="296"/>
      <c r="R30" s="296"/>
      <c r="S30" s="308" t="str">
        <f t="shared" si="1"/>
        <v/>
      </c>
      <c r="T30" s="26"/>
      <c r="U30" s="27"/>
      <c r="V30" s="297">
        <f t="array" ref="V30">SUM(LEN(B30:U30))</f>
        <v>0</v>
      </c>
      <c r="W30" s="294" t="str">
        <f>IF(V30=0,"",IF(B30="",エラーリスト!$E$80,""))&amp;IF(V30=0,"",IF(C30="",エラーリスト!$E$81,""))&amp;IF(V30=0,"",IF(D30="",エラーリスト!$E$82,""))&amp;IF(V30=0,"",IF(G30="",エラーリスト!$E$83,""))&amp;IF(V30=0,"",IF(H30="",エラーリスト!$E$84,IF(LEN(H30)&lt;&gt;10,エラーリスト!$E$84,""))&amp;IF(V30=0,"",IF(I30="",エラーリスト!$E$85,""))&amp;IF(V30=0,"",IF(J30="",エラーリスト!$E$86,""))&amp;IF(V30=0,"",IF(K30="",エラーリスト!$E$87,""))&amp;IF(V30=0,"",IF(L30="",エラーリスト!$E$88,""))&amp;IF(V30=0,"",IF(P30&lt;&gt;"あり",エラーリスト!$E$89,""))&amp;IF(V30=0,"",IF(Q30&lt;&gt;"なし",エラーリスト!$E$90,""))&amp;IF(V30=0,"",IF(OR(U30=50000,U30=200000),"",エラーリスト!$E$91)))</f>
        <v/>
      </c>
    </row>
    <row r="31" spans="1:23">
      <c r="A31" s="17">
        <f t="shared" si="6"/>
        <v>26</v>
      </c>
      <c r="B31" s="18"/>
      <c r="C31" s="18"/>
      <c r="D31" s="19"/>
      <c r="E31" s="20" t="str">
        <f t="shared" si="2"/>
        <v/>
      </c>
      <c r="F31" s="20" t="str">
        <f t="shared" si="0"/>
        <v/>
      </c>
      <c r="G31" s="21"/>
      <c r="H31" s="22"/>
      <c r="I31" s="30"/>
      <c r="J31" s="23"/>
      <c r="K31" s="295"/>
      <c r="L31" s="295"/>
      <c r="M31" s="24" t="str">
        <f t="shared" si="4"/>
        <v/>
      </c>
      <c r="N31" s="25"/>
      <c r="O31" s="28" t="str">
        <f>IFERROR(VLOOKUP(M31,計算用!$A$48:$B$55,2,FALSE),"")</f>
        <v/>
      </c>
      <c r="P31" s="296"/>
      <c r="Q31" s="296"/>
      <c r="R31" s="296"/>
      <c r="S31" s="308" t="str">
        <f t="shared" si="1"/>
        <v/>
      </c>
      <c r="T31" s="26"/>
      <c r="U31" s="27"/>
      <c r="V31" s="297">
        <f t="array" ref="V31">SUM(LEN(B31:U31))</f>
        <v>0</v>
      </c>
      <c r="W31" s="294" t="str">
        <f>IF(V31=0,"",IF(B31="",エラーリスト!$E$80,""))&amp;IF(V31=0,"",IF(C31="",エラーリスト!$E$81,""))&amp;IF(V31=0,"",IF(D31="",エラーリスト!$E$82,""))&amp;IF(V31=0,"",IF(G31="",エラーリスト!$E$83,""))&amp;IF(V31=0,"",IF(H31="",エラーリスト!$E$84,IF(LEN(H31)&lt;&gt;10,エラーリスト!$E$84,""))&amp;IF(V31=0,"",IF(I31="",エラーリスト!$E$85,""))&amp;IF(V31=0,"",IF(J31="",エラーリスト!$E$86,""))&amp;IF(V31=0,"",IF(K31="",エラーリスト!$E$87,""))&amp;IF(V31=0,"",IF(L31="",エラーリスト!$E$88,""))&amp;IF(V31=0,"",IF(P31&lt;&gt;"あり",エラーリスト!$E$89,""))&amp;IF(V31=0,"",IF(Q31&lt;&gt;"なし",エラーリスト!$E$90,""))&amp;IF(V31=0,"",IF(OR(U31=50000,U31=200000),"",エラーリスト!$E$91)))</f>
        <v/>
      </c>
    </row>
    <row r="32" spans="1:23">
      <c r="A32" s="17">
        <f t="shared" si="6"/>
        <v>27</v>
      </c>
      <c r="B32" s="18"/>
      <c r="C32" s="18"/>
      <c r="D32" s="19"/>
      <c r="E32" s="20" t="str">
        <f t="shared" si="2"/>
        <v/>
      </c>
      <c r="F32" s="20" t="str">
        <f t="shared" si="0"/>
        <v/>
      </c>
      <c r="G32" s="21"/>
      <c r="H32" s="22"/>
      <c r="I32" s="30"/>
      <c r="J32" s="23"/>
      <c r="K32" s="295"/>
      <c r="L32" s="295"/>
      <c r="M32" s="24" t="str">
        <f t="shared" si="4"/>
        <v/>
      </c>
      <c r="N32" s="25"/>
      <c r="O32" s="28" t="str">
        <f>IFERROR(VLOOKUP(M32,計算用!$A$48:$B$55,2,FALSE),"")</f>
        <v/>
      </c>
      <c r="P32" s="296"/>
      <c r="Q32" s="296"/>
      <c r="R32" s="296"/>
      <c r="S32" s="308" t="str">
        <f t="shared" si="1"/>
        <v/>
      </c>
      <c r="T32" s="26"/>
      <c r="U32" s="27"/>
      <c r="V32" s="297">
        <f t="array" ref="V32">SUM(LEN(B32:U32))</f>
        <v>0</v>
      </c>
      <c r="W32" s="294" t="str">
        <f>IF(V32=0,"",IF(B32="",エラーリスト!$E$80,""))&amp;IF(V32=0,"",IF(C32="",エラーリスト!$E$81,""))&amp;IF(V32=0,"",IF(D32="",エラーリスト!$E$82,""))&amp;IF(V32=0,"",IF(G32="",エラーリスト!$E$83,""))&amp;IF(V32=0,"",IF(H32="",エラーリスト!$E$84,IF(LEN(H32)&lt;&gt;10,エラーリスト!$E$84,""))&amp;IF(V32=0,"",IF(I32="",エラーリスト!$E$85,""))&amp;IF(V32=0,"",IF(J32="",エラーリスト!$E$86,""))&amp;IF(V32=0,"",IF(K32="",エラーリスト!$E$87,""))&amp;IF(V32=0,"",IF(L32="",エラーリスト!$E$88,""))&amp;IF(V32=0,"",IF(P32&lt;&gt;"あり",エラーリスト!$E$89,""))&amp;IF(V32=0,"",IF(Q32&lt;&gt;"なし",エラーリスト!$E$90,""))&amp;IF(V32=0,"",IF(OR(U32=50000,U32=200000),"",エラーリスト!$E$91)))</f>
        <v/>
      </c>
    </row>
    <row r="33" spans="1:23">
      <c r="A33" s="17">
        <f t="shared" si="6"/>
        <v>28</v>
      </c>
      <c r="B33" s="18"/>
      <c r="C33" s="18"/>
      <c r="D33" s="19"/>
      <c r="E33" s="20" t="str">
        <f t="shared" si="2"/>
        <v/>
      </c>
      <c r="F33" s="20" t="str">
        <f t="shared" si="0"/>
        <v/>
      </c>
      <c r="G33" s="21"/>
      <c r="H33" s="22"/>
      <c r="I33" s="30"/>
      <c r="J33" s="23"/>
      <c r="K33" s="295"/>
      <c r="L33" s="295"/>
      <c r="M33" s="24" t="str">
        <f t="shared" si="4"/>
        <v/>
      </c>
      <c r="N33" s="25"/>
      <c r="O33" s="28" t="str">
        <f>IFERROR(VLOOKUP(M33,計算用!$A$48:$B$55,2,FALSE),"")</f>
        <v/>
      </c>
      <c r="P33" s="296"/>
      <c r="Q33" s="296"/>
      <c r="R33" s="296"/>
      <c r="S33" s="308" t="str">
        <f t="shared" si="1"/>
        <v/>
      </c>
      <c r="T33" s="26"/>
      <c r="U33" s="27"/>
      <c r="V33" s="297">
        <f t="array" ref="V33">SUM(LEN(B33:U33))</f>
        <v>0</v>
      </c>
      <c r="W33" s="294" t="str">
        <f>IF(V33=0,"",IF(B33="",エラーリスト!$E$80,""))&amp;IF(V33=0,"",IF(C33="",エラーリスト!$E$81,""))&amp;IF(V33=0,"",IF(D33="",エラーリスト!$E$82,""))&amp;IF(V33=0,"",IF(G33="",エラーリスト!$E$83,""))&amp;IF(V33=0,"",IF(H33="",エラーリスト!$E$84,IF(LEN(H33)&lt;&gt;10,エラーリスト!$E$84,""))&amp;IF(V33=0,"",IF(I33="",エラーリスト!$E$85,""))&amp;IF(V33=0,"",IF(J33="",エラーリスト!$E$86,""))&amp;IF(V33=0,"",IF(K33="",エラーリスト!$E$87,""))&amp;IF(V33=0,"",IF(L33="",エラーリスト!$E$88,""))&amp;IF(V33=0,"",IF(P33&lt;&gt;"あり",エラーリスト!$E$89,""))&amp;IF(V33=0,"",IF(Q33&lt;&gt;"なし",エラーリスト!$E$90,""))&amp;IF(V33=0,"",IF(OR(U33=50000,U33=200000),"",エラーリスト!$E$91)))</f>
        <v/>
      </c>
    </row>
    <row r="34" spans="1:23">
      <c r="A34" s="17">
        <f t="shared" si="6"/>
        <v>29</v>
      </c>
      <c r="B34" s="18"/>
      <c r="C34" s="18"/>
      <c r="D34" s="19"/>
      <c r="E34" s="20" t="str">
        <f t="shared" si="2"/>
        <v/>
      </c>
      <c r="F34" s="20" t="str">
        <f t="shared" si="0"/>
        <v/>
      </c>
      <c r="G34" s="21"/>
      <c r="H34" s="22"/>
      <c r="I34" s="30"/>
      <c r="J34" s="23"/>
      <c r="K34" s="295"/>
      <c r="L34" s="295"/>
      <c r="M34" s="24" t="str">
        <f t="shared" si="4"/>
        <v/>
      </c>
      <c r="N34" s="25"/>
      <c r="O34" s="28" t="str">
        <f>IFERROR(VLOOKUP(M34,計算用!$A$48:$B$55,2,FALSE),"")</f>
        <v/>
      </c>
      <c r="P34" s="296"/>
      <c r="Q34" s="296"/>
      <c r="R34" s="296"/>
      <c r="S34" s="308" t="str">
        <f t="shared" si="1"/>
        <v/>
      </c>
      <c r="T34" s="26"/>
      <c r="U34" s="27"/>
      <c r="V34" s="297">
        <f t="array" ref="V34">SUM(LEN(B34:U34))</f>
        <v>0</v>
      </c>
      <c r="W34" s="294" t="str">
        <f>IF(V34=0,"",IF(B34="",エラーリスト!$E$80,""))&amp;IF(V34=0,"",IF(C34="",エラーリスト!$E$81,""))&amp;IF(V34=0,"",IF(D34="",エラーリスト!$E$82,""))&amp;IF(V34=0,"",IF(G34="",エラーリスト!$E$83,""))&amp;IF(V34=0,"",IF(H34="",エラーリスト!$E$84,IF(LEN(H34)&lt;&gt;10,エラーリスト!$E$84,""))&amp;IF(V34=0,"",IF(I34="",エラーリスト!$E$85,""))&amp;IF(V34=0,"",IF(J34="",エラーリスト!$E$86,""))&amp;IF(V34=0,"",IF(K34="",エラーリスト!$E$87,""))&amp;IF(V34=0,"",IF(L34="",エラーリスト!$E$88,""))&amp;IF(V34=0,"",IF(P34&lt;&gt;"あり",エラーリスト!$E$89,""))&amp;IF(V34=0,"",IF(Q34&lt;&gt;"なし",エラーリスト!$E$90,""))&amp;IF(V34=0,"",IF(OR(U34=50000,U34=200000),"",エラーリスト!$E$91)))</f>
        <v/>
      </c>
    </row>
    <row r="35" spans="1:23">
      <c r="A35" s="17">
        <f t="shared" si="6"/>
        <v>30</v>
      </c>
      <c r="B35" s="18"/>
      <c r="C35" s="18"/>
      <c r="D35" s="19"/>
      <c r="E35" s="20" t="str">
        <f t="shared" si="2"/>
        <v/>
      </c>
      <c r="F35" s="20" t="str">
        <f t="shared" si="0"/>
        <v/>
      </c>
      <c r="G35" s="21"/>
      <c r="H35" s="22"/>
      <c r="I35" s="30"/>
      <c r="J35" s="23"/>
      <c r="K35" s="295"/>
      <c r="L35" s="295"/>
      <c r="M35" s="24" t="str">
        <f t="shared" si="4"/>
        <v/>
      </c>
      <c r="N35" s="25"/>
      <c r="O35" s="28" t="str">
        <f>IFERROR(VLOOKUP(M35,計算用!$A$48:$B$55,2,FALSE),"")</f>
        <v/>
      </c>
      <c r="P35" s="296"/>
      <c r="Q35" s="296"/>
      <c r="R35" s="296"/>
      <c r="S35" s="308" t="str">
        <f t="shared" si="1"/>
        <v/>
      </c>
      <c r="T35" s="26"/>
      <c r="U35" s="27"/>
      <c r="V35" s="297">
        <f t="array" ref="V35">SUM(LEN(B35:U35))</f>
        <v>0</v>
      </c>
      <c r="W35" s="294" t="str">
        <f>IF(V35=0,"",IF(B35="",エラーリスト!$E$80,""))&amp;IF(V35=0,"",IF(C35="",エラーリスト!$E$81,""))&amp;IF(V35=0,"",IF(D35="",エラーリスト!$E$82,""))&amp;IF(V35=0,"",IF(G35="",エラーリスト!$E$83,""))&amp;IF(V35=0,"",IF(H35="",エラーリスト!$E$84,IF(LEN(H35)&lt;&gt;10,エラーリスト!$E$84,""))&amp;IF(V35=0,"",IF(I35="",エラーリスト!$E$85,""))&amp;IF(V35=0,"",IF(J35="",エラーリスト!$E$86,""))&amp;IF(V35=0,"",IF(K35="",エラーリスト!$E$87,""))&amp;IF(V35=0,"",IF(L35="",エラーリスト!$E$88,""))&amp;IF(V35=0,"",IF(P35&lt;&gt;"あり",エラーリスト!$E$89,""))&amp;IF(V35=0,"",IF(Q35&lt;&gt;"なし",エラーリスト!$E$90,""))&amp;IF(V35=0,"",IF(OR(U35=50000,U35=200000),"",エラーリスト!$E$91)))</f>
        <v/>
      </c>
    </row>
    <row r="36" spans="1:23">
      <c r="A36" s="17">
        <f t="shared" si="6"/>
        <v>31</v>
      </c>
      <c r="B36" s="18"/>
      <c r="C36" s="18"/>
      <c r="D36" s="19"/>
      <c r="E36" s="20" t="str">
        <f t="shared" si="2"/>
        <v/>
      </c>
      <c r="F36" s="20" t="str">
        <f t="shared" si="0"/>
        <v/>
      </c>
      <c r="G36" s="21"/>
      <c r="H36" s="22"/>
      <c r="I36" s="30"/>
      <c r="J36" s="23"/>
      <c r="K36" s="295"/>
      <c r="L36" s="295"/>
      <c r="M36" s="24" t="str">
        <f t="shared" si="4"/>
        <v/>
      </c>
      <c r="N36" s="25"/>
      <c r="O36" s="28" t="str">
        <f>IFERROR(VLOOKUP(M36,計算用!$A$48:$B$55,2,FALSE),"")</f>
        <v/>
      </c>
      <c r="P36" s="296"/>
      <c r="Q36" s="296"/>
      <c r="R36" s="296"/>
      <c r="S36" s="308" t="str">
        <f t="shared" si="1"/>
        <v/>
      </c>
      <c r="T36" s="26"/>
      <c r="U36" s="27"/>
      <c r="V36" s="297">
        <f t="array" ref="V36">SUM(LEN(B36:U36))</f>
        <v>0</v>
      </c>
      <c r="W36" s="294" t="str">
        <f>IF(V36=0,"",IF(B36="",エラーリスト!$E$80,""))&amp;IF(V36=0,"",IF(C36="",エラーリスト!$E$81,""))&amp;IF(V36=0,"",IF(D36="",エラーリスト!$E$82,""))&amp;IF(V36=0,"",IF(G36="",エラーリスト!$E$83,""))&amp;IF(V36=0,"",IF(H36="",エラーリスト!$E$84,IF(LEN(H36)&lt;&gt;10,エラーリスト!$E$84,""))&amp;IF(V36=0,"",IF(I36="",エラーリスト!$E$85,""))&amp;IF(V36=0,"",IF(J36="",エラーリスト!$E$86,""))&amp;IF(V36=0,"",IF(K36="",エラーリスト!$E$87,""))&amp;IF(V36=0,"",IF(L36="",エラーリスト!$E$88,""))&amp;IF(V36=0,"",IF(P36&lt;&gt;"あり",エラーリスト!$E$89,""))&amp;IF(V36=0,"",IF(Q36&lt;&gt;"なし",エラーリスト!$E$90,""))&amp;IF(V36=0,"",IF(OR(U36=50000,U36=200000),"",エラーリスト!$E$91)))</f>
        <v/>
      </c>
    </row>
    <row r="37" spans="1:23">
      <c r="A37" s="17">
        <f t="shared" si="6"/>
        <v>32</v>
      </c>
      <c r="B37" s="18"/>
      <c r="C37" s="18"/>
      <c r="D37" s="19"/>
      <c r="E37" s="20" t="str">
        <f t="shared" si="2"/>
        <v/>
      </c>
      <c r="F37" s="20" t="str">
        <f t="shared" si="0"/>
        <v/>
      </c>
      <c r="G37" s="21"/>
      <c r="H37" s="22"/>
      <c r="I37" s="30"/>
      <c r="J37" s="23"/>
      <c r="K37" s="295"/>
      <c r="L37" s="295"/>
      <c r="M37" s="24" t="str">
        <f t="shared" si="4"/>
        <v/>
      </c>
      <c r="N37" s="25"/>
      <c r="O37" s="28" t="str">
        <f>IFERROR(VLOOKUP(M37,計算用!$A$48:$B$55,2,FALSE),"")</f>
        <v/>
      </c>
      <c r="P37" s="296"/>
      <c r="Q37" s="296"/>
      <c r="R37" s="296"/>
      <c r="S37" s="308" t="str">
        <f t="shared" si="1"/>
        <v/>
      </c>
      <c r="T37" s="26"/>
      <c r="U37" s="27"/>
      <c r="V37" s="297">
        <f t="array" ref="V37">SUM(LEN(B37:U37))</f>
        <v>0</v>
      </c>
      <c r="W37" s="294" t="str">
        <f>IF(V37=0,"",IF(B37="",エラーリスト!$E$80,""))&amp;IF(V37=0,"",IF(C37="",エラーリスト!$E$81,""))&amp;IF(V37=0,"",IF(D37="",エラーリスト!$E$82,""))&amp;IF(V37=0,"",IF(G37="",エラーリスト!$E$83,""))&amp;IF(V37=0,"",IF(H37="",エラーリスト!$E$84,IF(LEN(H37)&lt;&gt;10,エラーリスト!$E$84,""))&amp;IF(V37=0,"",IF(I37="",エラーリスト!$E$85,""))&amp;IF(V37=0,"",IF(J37="",エラーリスト!$E$86,""))&amp;IF(V37=0,"",IF(K37="",エラーリスト!$E$87,""))&amp;IF(V37=0,"",IF(L37="",エラーリスト!$E$88,""))&amp;IF(V37=0,"",IF(P37&lt;&gt;"あり",エラーリスト!$E$89,""))&amp;IF(V37=0,"",IF(Q37&lt;&gt;"なし",エラーリスト!$E$90,""))&amp;IF(V37=0,"",IF(OR(U37=50000,U37=200000),"",エラーリスト!$E$91)))</f>
        <v/>
      </c>
    </row>
    <row r="38" spans="1:23">
      <c r="A38" s="17">
        <f t="shared" si="6"/>
        <v>33</v>
      </c>
      <c r="B38" s="18"/>
      <c r="C38" s="18"/>
      <c r="D38" s="19"/>
      <c r="E38" s="20" t="str">
        <f t="shared" si="2"/>
        <v/>
      </c>
      <c r="F38" s="20" t="str">
        <f t="shared" si="0"/>
        <v/>
      </c>
      <c r="G38" s="21"/>
      <c r="H38" s="22"/>
      <c r="I38" s="30"/>
      <c r="J38" s="23"/>
      <c r="K38" s="295"/>
      <c r="L38" s="295"/>
      <c r="M38" s="24" t="str">
        <f t="shared" si="4"/>
        <v/>
      </c>
      <c r="N38" s="25"/>
      <c r="O38" s="28" t="str">
        <f>IFERROR(VLOOKUP(M38,計算用!$A$48:$B$55,2,FALSE),"")</f>
        <v/>
      </c>
      <c r="P38" s="296"/>
      <c r="Q38" s="296"/>
      <c r="R38" s="296"/>
      <c r="S38" s="308" t="str">
        <f t="shared" si="1"/>
        <v/>
      </c>
      <c r="T38" s="26"/>
      <c r="U38" s="27"/>
      <c r="V38" s="297">
        <f t="array" ref="V38">SUM(LEN(B38:U38))</f>
        <v>0</v>
      </c>
      <c r="W38" s="294" t="str">
        <f>IF(V38=0,"",IF(B38="",エラーリスト!$E$80,""))&amp;IF(V38=0,"",IF(C38="",エラーリスト!$E$81,""))&amp;IF(V38=0,"",IF(D38="",エラーリスト!$E$82,""))&amp;IF(V38=0,"",IF(G38="",エラーリスト!$E$83,""))&amp;IF(V38=0,"",IF(H38="",エラーリスト!$E$84,IF(LEN(H38)&lt;&gt;10,エラーリスト!$E$84,""))&amp;IF(V38=0,"",IF(I38="",エラーリスト!$E$85,""))&amp;IF(V38=0,"",IF(J38="",エラーリスト!$E$86,""))&amp;IF(V38=0,"",IF(K38="",エラーリスト!$E$87,""))&amp;IF(V38=0,"",IF(L38="",エラーリスト!$E$88,""))&amp;IF(V38=0,"",IF(P38&lt;&gt;"あり",エラーリスト!$E$89,""))&amp;IF(V38=0,"",IF(Q38&lt;&gt;"なし",エラーリスト!$E$90,""))&amp;IF(V38=0,"",IF(OR(U38=50000,U38=200000),"",エラーリスト!$E$91)))</f>
        <v/>
      </c>
    </row>
    <row r="39" spans="1:23">
      <c r="A39" s="17">
        <f t="shared" si="6"/>
        <v>34</v>
      </c>
      <c r="B39" s="18"/>
      <c r="C39" s="18"/>
      <c r="D39" s="19"/>
      <c r="E39" s="20" t="str">
        <f t="shared" si="2"/>
        <v/>
      </c>
      <c r="F39" s="20" t="str">
        <f t="shared" si="0"/>
        <v/>
      </c>
      <c r="G39" s="21"/>
      <c r="H39" s="22"/>
      <c r="I39" s="30"/>
      <c r="J39" s="23"/>
      <c r="K39" s="295"/>
      <c r="L39" s="295"/>
      <c r="M39" s="24" t="str">
        <f t="shared" si="4"/>
        <v/>
      </c>
      <c r="N39" s="25"/>
      <c r="O39" s="28" t="str">
        <f>IFERROR(VLOOKUP(M39,計算用!$A$48:$B$55,2,FALSE),"")</f>
        <v/>
      </c>
      <c r="P39" s="296"/>
      <c r="Q39" s="296"/>
      <c r="R39" s="296"/>
      <c r="S39" s="308" t="str">
        <f t="shared" si="1"/>
        <v/>
      </c>
      <c r="T39" s="26"/>
      <c r="U39" s="27"/>
      <c r="V39" s="297">
        <f t="array" ref="V39">SUM(LEN(B39:U39))</f>
        <v>0</v>
      </c>
      <c r="W39" s="294" t="str">
        <f>IF(V39=0,"",IF(B39="",エラーリスト!$E$80,""))&amp;IF(V39=0,"",IF(C39="",エラーリスト!$E$81,""))&amp;IF(V39=0,"",IF(D39="",エラーリスト!$E$82,""))&amp;IF(V39=0,"",IF(G39="",エラーリスト!$E$83,""))&amp;IF(V39=0,"",IF(H39="",エラーリスト!$E$84,IF(LEN(H39)&lt;&gt;10,エラーリスト!$E$84,""))&amp;IF(V39=0,"",IF(I39="",エラーリスト!$E$85,""))&amp;IF(V39=0,"",IF(J39="",エラーリスト!$E$86,""))&amp;IF(V39=0,"",IF(K39="",エラーリスト!$E$87,""))&amp;IF(V39=0,"",IF(L39="",エラーリスト!$E$88,""))&amp;IF(V39=0,"",IF(P39&lt;&gt;"あり",エラーリスト!$E$89,""))&amp;IF(V39=0,"",IF(Q39&lt;&gt;"なし",エラーリスト!$E$90,""))&amp;IF(V39=0,"",IF(OR(U39=50000,U39=200000),"",エラーリスト!$E$91)))</f>
        <v/>
      </c>
    </row>
    <row r="40" spans="1:23">
      <c r="A40" s="17">
        <f t="shared" si="6"/>
        <v>35</v>
      </c>
      <c r="B40" s="18"/>
      <c r="C40" s="18"/>
      <c r="D40" s="19"/>
      <c r="E40" s="20" t="str">
        <f t="shared" si="2"/>
        <v/>
      </c>
      <c r="F40" s="20" t="str">
        <f t="shared" si="0"/>
        <v/>
      </c>
      <c r="G40" s="21"/>
      <c r="H40" s="22"/>
      <c r="I40" s="30"/>
      <c r="J40" s="23"/>
      <c r="K40" s="295"/>
      <c r="L40" s="295"/>
      <c r="M40" s="24" t="str">
        <f t="shared" si="4"/>
        <v/>
      </c>
      <c r="N40" s="25"/>
      <c r="O40" s="28" t="str">
        <f>IFERROR(VLOOKUP(M40,計算用!$A$48:$B$55,2,FALSE),"")</f>
        <v/>
      </c>
      <c r="P40" s="296"/>
      <c r="Q40" s="296"/>
      <c r="R40" s="296"/>
      <c r="S40" s="308" t="str">
        <f t="shared" si="1"/>
        <v/>
      </c>
      <c r="T40" s="26"/>
      <c r="U40" s="27"/>
      <c r="V40" s="297">
        <f t="array" ref="V40">SUM(LEN(B40:U40))</f>
        <v>0</v>
      </c>
      <c r="W40" s="294" t="str">
        <f>IF(V40=0,"",IF(B40="",エラーリスト!$E$80,""))&amp;IF(V40=0,"",IF(C40="",エラーリスト!$E$81,""))&amp;IF(V40=0,"",IF(D40="",エラーリスト!$E$82,""))&amp;IF(V40=0,"",IF(G40="",エラーリスト!$E$83,""))&amp;IF(V40=0,"",IF(H40="",エラーリスト!$E$84,IF(LEN(H40)&lt;&gt;10,エラーリスト!$E$84,""))&amp;IF(V40=0,"",IF(I40="",エラーリスト!$E$85,""))&amp;IF(V40=0,"",IF(J40="",エラーリスト!$E$86,""))&amp;IF(V40=0,"",IF(K40="",エラーリスト!$E$87,""))&amp;IF(V40=0,"",IF(L40="",エラーリスト!$E$88,""))&amp;IF(V40=0,"",IF(P40&lt;&gt;"あり",エラーリスト!$E$89,""))&amp;IF(V40=0,"",IF(Q40&lt;&gt;"なし",エラーリスト!$E$90,""))&amp;IF(V40=0,"",IF(OR(U40=50000,U40=200000),"",エラーリスト!$E$91)))</f>
        <v/>
      </c>
    </row>
    <row r="41" spans="1:23">
      <c r="A41" s="17">
        <f t="shared" si="6"/>
        <v>36</v>
      </c>
      <c r="B41" s="18"/>
      <c r="C41" s="18"/>
      <c r="D41" s="19"/>
      <c r="E41" s="20" t="str">
        <f t="shared" si="2"/>
        <v/>
      </c>
      <c r="F41" s="20" t="str">
        <f t="shared" si="0"/>
        <v/>
      </c>
      <c r="G41" s="21"/>
      <c r="H41" s="22"/>
      <c r="I41" s="30"/>
      <c r="J41" s="23"/>
      <c r="K41" s="295"/>
      <c r="L41" s="295"/>
      <c r="M41" s="24" t="str">
        <f t="shared" si="4"/>
        <v/>
      </c>
      <c r="N41" s="25"/>
      <c r="O41" s="28" t="str">
        <f>IFERROR(VLOOKUP(M41,計算用!$A$48:$B$55,2,FALSE),"")</f>
        <v/>
      </c>
      <c r="P41" s="296"/>
      <c r="Q41" s="296"/>
      <c r="R41" s="296"/>
      <c r="S41" s="308" t="str">
        <f t="shared" si="1"/>
        <v/>
      </c>
      <c r="T41" s="26"/>
      <c r="U41" s="27"/>
      <c r="V41" s="297">
        <f t="array" ref="V41">SUM(LEN(B41:U41))</f>
        <v>0</v>
      </c>
      <c r="W41" s="294" t="str">
        <f>IF(V41=0,"",IF(B41="",エラーリスト!$E$80,""))&amp;IF(V41=0,"",IF(C41="",エラーリスト!$E$81,""))&amp;IF(V41=0,"",IF(D41="",エラーリスト!$E$82,""))&amp;IF(V41=0,"",IF(G41="",エラーリスト!$E$83,""))&amp;IF(V41=0,"",IF(H41="",エラーリスト!$E$84,IF(LEN(H41)&lt;&gt;10,エラーリスト!$E$84,""))&amp;IF(V41=0,"",IF(I41="",エラーリスト!$E$85,""))&amp;IF(V41=0,"",IF(J41="",エラーリスト!$E$86,""))&amp;IF(V41=0,"",IF(K41="",エラーリスト!$E$87,""))&amp;IF(V41=0,"",IF(L41="",エラーリスト!$E$88,""))&amp;IF(V41=0,"",IF(P41&lt;&gt;"あり",エラーリスト!$E$89,""))&amp;IF(V41=0,"",IF(Q41&lt;&gt;"なし",エラーリスト!$E$90,""))&amp;IF(V41=0,"",IF(OR(U41=50000,U41=200000),"",エラーリスト!$E$91)))</f>
        <v/>
      </c>
    </row>
    <row r="42" spans="1:23">
      <c r="A42" s="17">
        <f t="shared" si="6"/>
        <v>37</v>
      </c>
      <c r="B42" s="18"/>
      <c r="C42" s="18"/>
      <c r="D42" s="19"/>
      <c r="E42" s="20" t="str">
        <f t="shared" si="2"/>
        <v/>
      </c>
      <c r="F42" s="20" t="str">
        <f t="shared" si="0"/>
        <v/>
      </c>
      <c r="G42" s="21"/>
      <c r="H42" s="22"/>
      <c r="I42" s="30"/>
      <c r="J42" s="23"/>
      <c r="K42" s="295"/>
      <c r="L42" s="295"/>
      <c r="M42" s="24" t="str">
        <f t="shared" si="4"/>
        <v/>
      </c>
      <c r="N42" s="25"/>
      <c r="O42" s="28" t="str">
        <f>IFERROR(VLOOKUP(M42,計算用!$A$48:$B$55,2,FALSE),"")</f>
        <v/>
      </c>
      <c r="P42" s="296"/>
      <c r="Q42" s="296"/>
      <c r="R42" s="296"/>
      <c r="S42" s="308" t="str">
        <f t="shared" si="1"/>
        <v/>
      </c>
      <c r="T42" s="26"/>
      <c r="U42" s="27"/>
      <c r="V42" s="297">
        <f t="array" ref="V42">SUM(LEN(B42:U42))</f>
        <v>0</v>
      </c>
      <c r="W42" s="294" t="str">
        <f>IF(V42=0,"",IF(B42="",エラーリスト!$E$80,""))&amp;IF(V42=0,"",IF(C42="",エラーリスト!$E$81,""))&amp;IF(V42=0,"",IF(D42="",エラーリスト!$E$82,""))&amp;IF(V42=0,"",IF(G42="",エラーリスト!$E$83,""))&amp;IF(V42=0,"",IF(H42="",エラーリスト!$E$84,IF(LEN(H42)&lt;&gt;10,エラーリスト!$E$84,""))&amp;IF(V42=0,"",IF(I42="",エラーリスト!$E$85,""))&amp;IF(V42=0,"",IF(J42="",エラーリスト!$E$86,""))&amp;IF(V42=0,"",IF(K42="",エラーリスト!$E$87,""))&amp;IF(V42=0,"",IF(L42="",エラーリスト!$E$88,""))&amp;IF(V42=0,"",IF(P42&lt;&gt;"あり",エラーリスト!$E$89,""))&amp;IF(V42=0,"",IF(Q42&lt;&gt;"なし",エラーリスト!$E$90,""))&amp;IF(V42=0,"",IF(OR(U42=50000,U42=200000),"",エラーリスト!$E$91)))</f>
        <v/>
      </c>
    </row>
    <row r="43" spans="1:23">
      <c r="A43" s="17">
        <f t="shared" si="6"/>
        <v>38</v>
      </c>
      <c r="B43" s="18"/>
      <c r="C43" s="18"/>
      <c r="D43" s="19"/>
      <c r="E43" s="20" t="str">
        <f t="shared" si="2"/>
        <v/>
      </c>
      <c r="F43" s="20" t="str">
        <f t="shared" si="0"/>
        <v/>
      </c>
      <c r="G43" s="21"/>
      <c r="H43" s="22"/>
      <c r="I43" s="30"/>
      <c r="J43" s="23"/>
      <c r="K43" s="295"/>
      <c r="L43" s="295"/>
      <c r="M43" s="24" t="str">
        <f t="shared" si="4"/>
        <v/>
      </c>
      <c r="N43" s="25"/>
      <c r="O43" s="28" t="str">
        <f>IFERROR(VLOOKUP(M43,計算用!$A$48:$B$55,2,FALSE),"")</f>
        <v/>
      </c>
      <c r="P43" s="296"/>
      <c r="Q43" s="296"/>
      <c r="R43" s="296"/>
      <c r="S43" s="308" t="str">
        <f t="shared" si="1"/>
        <v/>
      </c>
      <c r="T43" s="26"/>
      <c r="U43" s="27"/>
      <c r="V43" s="297">
        <f t="array" ref="V43">SUM(LEN(B43:U43))</f>
        <v>0</v>
      </c>
      <c r="W43" s="294" t="str">
        <f>IF(V43=0,"",IF(B43="",エラーリスト!$E$80,""))&amp;IF(V43=0,"",IF(C43="",エラーリスト!$E$81,""))&amp;IF(V43=0,"",IF(D43="",エラーリスト!$E$82,""))&amp;IF(V43=0,"",IF(G43="",エラーリスト!$E$83,""))&amp;IF(V43=0,"",IF(H43="",エラーリスト!$E$84,IF(LEN(H43)&lt;&gt;10,エラーリスト!$E$84,""))&amp;IF(V43=0,"",IF(I43="",エラーリスト!$E$85,""))&amp;IF(V43=0,"",IF(J43="",エラーリスト!$E$86,""))&amp;IF(V43=0,"",IF(K43="",エラーリスト!$E$87,""))&amp;IF(V43=0,"",IF(L43="",エラーリスト!$E$88,""))&amp;IF(V43=0,"",IF(P43&lt;&gt;"あり",エラーリスト!$E$89,""))&amp;IF(V43=0,"",IF(Q43&lt;&gt;"なし",エラーリスト!$E$90,""))&amp;IF(V43=0,"",IF(OR(U43=50000,U43=200000),"",エラーリスト!$E$91)))</f>
        <v/>
      </c>
    </row>
    <row r="44" spans="1:23">
      <c r="A44" s="17">
        <f t="shared" si="6"/>
        <v>39</v>
      </c>
      <c r="B44" s="18"/>
      <c r="C44" s="18"/>
      <c r="D44" s="19"/>
      <c r="E44" s="20" t="str">
        <f t="shared" si="2"/>
        <v/>
      </c>
      <c r="F44" s="20" t="str">
        <f t="shared" si="0"/>
        <v/>
      </c>
      <c r="G44" s="21"/>
      <c r="H44" s="22"/>
      <c r="I44" s="30"/>
      <c r="J44" s="23"/>
      <c r="K44" s="295"/>
      <c r="L44" s="295"/>
      <c r="M44" s="24" t="str">
        <f t="shared" si="4"/>
        <v/>
      </c>
      <c r="N44" s="25"/>
      <c r="O44" s="28" t="str">
        <f>IFERROR(VLOOKUP(M44,計算用!$A$48:$B$55,2,FALSE),"")</f>
        <v/>
      </c>
      <c r="P44" s="296"/>
      <c r="Q44" s="296"/>
      <c r="R44" s="296"/>
      <c r="S44" s="308" t="str">
        <f t="shared" si="1"/>
        <v/>
      </c>
      <c r="T44" s="26"/>
      <c r="U44" s="27"/>
      <c r="V44" s="297">
        <f t="array" ref="V44">SUM(LEN(B44:U44))</f>
        <v>0</v>
      </c>
      <c r="W44" s="294" t="str">
        <f>IF(V44=0,"",IF(B44="",エラーリスト!$E$80,""))&amp;IF(V44=0,"",IF(C44="",エラーリスト!$E$81,""))&amp;IF(V44=0,"",IF(D44="",エラーリスト!$E$82,""))&amp;IF(V44=0,"",IF(G44="",エラーリスト!$E$83,""))&amp;IF(V44=0,"",IF(H44="",エラーリスト!$E$84,IF(LEN(H44)&lt;&gt;10,エラーリスト!$E$84,""))&amp;IF(V44=0,"",IF(I44="",エラーリスト!$E$85,""))&amp;IF(V44=0,"",IF(J44="",エラーリスト!$E$86,""))&amp;IF(V44=0,"",IF(K44="",エラーリスト!$E$87,""))&amp;IF(V44=0,"",IF(L44="",エラーリスト!$E$88,""))&amp;IF(V44=0,"",IF(P44&lt;&gt;"あり",エラーリスト!$E$89,""))&amp;IF(V44=0,"",IF(Q44&lt;&gt;"なし",エラーリスト!$E$90,""))&amp;IF(V44=0,"",IF(OR(U44=50000,U44=200000),"",エラーリスト!$E$91)))</f>
        <v/>
      </c>
    </row>
    <row r="45" spans="1:23">
      <c r="A45" s="17">
        <f t="shared" si="6"/>
        <v>40</v>
      </c>
      <c r="B45" s="18"/>
      <c r="C45" s="18"/>
      <c r="D45" s="19"/>
      <c r="E45" s="20" t="str">
        <f t="shared" si="2"/>
        <v/>
      </c>
      <c r="F45" s="20" t="str">
        <f t="shared" si="0"/>
        <v/>
      </c>
      <c r="G45" s="21"/>
      <c r="H45" s="22"/>
      <c r="I45" s="30"/>
      <c r="J45" s="23"/>
      <c r="K45" s="295"/>
      <c r="L45" s="295"/>
      <c r="M45" s="24" t="str">
        <f t="shared" si="4"/>
        <v/>
      </c>
      <c r="N45" s="25"/>
      <c r="O45" s="28" t="str">
        <f>IFERROR(VLOOKUP(M45,計算用!$A$48:$B$55,2,FALSE),"")</f>
        <v/>
      </c>
      <c r="P45" s="296"/>
      <c r="Q45" s="296"/>
      <c r="R45" s="296"/>
      <c r="S45" s="308" t="str">
        <f t="shared" si="1"/>
        <v/>
      </c>
      <c r="T45" s="26"/>
      <c r="U45" s="27"/>
      <c r="V45" s="297">
        <f t="array" ref="V45">SUM(LEN(B45:U45))</f>
        <v>0</v>
      </c>
      <c r="W45" s="294" t="str">
        <f>IF(V45=0,"",IF(B45="",エラーリスト!$E$80,""))&amp;IF(V45=0,"",IF(C45="",エラーリスト!$E$81,""))&amp;IF(V45=0,"",IF(D45="",エラーリスト!$E$82,""))&amp;IF(V45=0,"",IF(G45="",エラーリスト!$E$83,""))&amp;IF(V45=0,"",IF(H45="",エラーリスト!$E$84,IF(LEN(H45)&lt;&gt;10,エラーリスト!$E$84,""))&amp;IF(V45=0,"",IF(I45="",エラーリスト!$E$85,""))&amp;IF(V45=0,"",IF(J45="",エラーリスト!$E$86,""))&amp;IF(V45=0,"",IF(K45="",エラーリスト!$E$87,""))&amp;IF(V45=0,"",IF(L45="",エラーリスト!$E$88,""))&amp;IF(V45=0,"",IF(P45&lt;&gt;"あり",エラーリスト!$E$89,""))&amp;IF(V45=0,"",IF(Q45&lt;&gt;"なし",エラーリスト!$E$90,""))&amp;IF(V45=0,"",IF(OR(U45=50000,U45=200000),"",エラーリスト!$E$91)))</f>
        <v/>
      </c>
    </row>
    <row r="46" spans="1:23">
      <c r="A46" s="17">
        <f t="shared" si="6"/>
        <v>41</v>
      </c>
      <c r="B46" s="18"/>
      <c r="C46" s="18"/>
      <c r="D46" s="19"/>
      <c r="E46" s="20" t="str">
        <f t="shared" si="2"/>
        <v/>
      </c>
      <c r="F46" s="20" t="str">
        <f t="shared" si="0"/>
        <v/>
      </c>
      <c r="G46" s="21"/>
      <c r="H46" s="22"/>
      <c r="I46" s="30"/>
      <c r="J46" s="23"/>
      <c r="K46" s="295"/>
      <c r="L46" s="295"/>
      <c r="M46" s="24" t="str">
        <f t="shared" si="4"/>
        <v/>
      </c>
      <c r="N46" s="25"/>
      <c r="O46" s="28" t="str">
        <f>IFERROR(VLOOKUP(M46,計算用!$A$48:$B$55,2,FALSE),"")</f>
        <v/>
      </c>
      <c r="P46" s="296"/>
      <c r="Q46" s="296"/>
      <c r="R46" s="296"/>
      <c r="S46" s="308" t="str">
        <f t="shared" si="1"/>
        <v/>
      </c>
      <c r="T46" s="26"/>
      <c r="U46" s="27"/>
      <c r="V46" s="297">
        <f t="array" ref="V46">SUM(LEN(B46:U46))</f>
        <v>0</v>
      </c>
      <c r="W46" s="294" t="str">
        <f>IF(V46=0,"",IF(B46="",エラーリスト!$E$80,""))&amp;IF(V46=0,"",IF(C46="",エラーリスト!$E$81,""))&amp;IF(V46=0,"",IF(D46="",エラーリスト!$E$82,""))&amp;IF(V46=0,"",IF(G46="",エラーリスト!$E$83,""))&amp;IF(V46=0,"",IF(H46="",エラーリスト!$E$84,IF(LEN(H46)&lt;&gt;10,エラーリスト!$E$84,""))&amp;IF(V46=0,"",IF(I46="",エラーリスト!$E$85,""))&amp;IF(V46=0,"",IF(J46="",エラーリスト!$E$86,""))&amp;IF(V46=0,"",IF(K46="",エラーリスト!$E$87,""))&amp;IF(V46=0,"",IF(L46="",エラーリスト!$E$88,""))&amp;IF(V46=0,"",IF(P46&lt;&gt;"あり",エラーリスト!$E$89,""))&amp;IF(V46=0,"",IF(Q46&lt;&gt;"なし",エラーリスト!$E$90,""))&amp;IF(V46=0,"",IF(OR(U46=50000,U46=200000),"",エラーリスト!$E$91)))</f>
        <v/>
      </c>
    </row>
    <row r="47" spans="1:23">
      <c r="A47" s="17">
        <f t="shared" si="6"/>
        <v>42</v>
      </c>
      <c r="B47" s="18"/>
      <c r="C47" s="18"/>
      <c r="D47" s="19"/>
      <c r="E47" s="20" t="str">
        <f t="shared" si="2"/>
        <v/>
      </c>
      <c r="F47" s="20" t="str">
        <f t="shared" si="0"/>
        <v/>
      </c>
      <c r="G47" s="21"/>
      <c r="H47" s="22"/>
      <c r="I47" s="30"/>
      <c r="J47" s="23"/>
      <c r="K47" s="295"/>
      <c r="L47" s="295"/>
      <c r="M47" s="24" t="str">
        <f t="shared" si="4"/>
        <v/>
      </c>
      <c r="N47" s="25"/>
      <c r="O47" s="28" t="str">
        <f>IFERROR(VLOOKUP(M47,計算用!$A$48:$B$55,2,FALSE),"")</f>
        <v/>
      </c>
      <c r="P47" s="296"/>
      <c r="Q47" s="296"/>
      <c r="R47" s="296"/>
      <c r="S47" s="308" t="str">
        <f t="shared" si="1"/>
        <v/>
      </c>
      <c r="T47" s="26"/>
      <c r="U47" s="27"/>
      <c r="V47" s="297">
        <f t="array" ref="V47">SUM(LEN(B47:U47))</f>
        <v>0</v>
      </c>
      <c r="W47" s="294" t="str">
        <f>IF(V47=0,"",IF(B47="",エラーリスト!$E$80,""))&amp;IF(V47=0,"",IF(C47="",エラーリスト!$E$81,""))&amp;IF(V47=0,"",IF(D47="",エラーリスト!$E$82,""))&amp;IF(V47=0,"",IF(G47="",エラーリスト!$E$83,""))&amp;IF(V47=0,"",IF(H47="",エラーリスト!$E$84,IF(LEN(H47)&lt;&gt;10,エラーリスト!$E$84,""))&amp;IF(V47=0,"",IF(I47="",エラーリスト!$E$85,""))&amp;IF(V47=0,"",IF(J47="",エラーリスト!$E$86,""))&amp;IF(V47=0,"",IF(K47="",エラーリスト!$E$87,""))&amp;IF(V47=0,"",IF(L47="",エラーリスト!$E$88,""))&amp;IF(V47=0,"",IF(P47&lt;&gt;"あり",エラーリスト!$E$89,""))&amp;IF(V47=0,"",IF(Q47&lt;&gt;"なし",エラーリスト!$E$90,""))&amp;IF(V47=0,"",IF(OR(U47=50000,U47=200000),"",エラーリスト!$E$91)))</f>
        <v/>
      </c>
    </row>
    <row r="48" spans="1:23">
      <c r="A48" s="17">
        <f t="shared" si="6"/>
        <v>43</v>
      </c>
      <c r="B48" s="18"/>
      <c r="C48" s="18"/>
      <c r="D48" s="19"/>
      <c r="E48" s="20" t="str">
        <f t="shared" si="2"/>
        <v/>
      </c>
      <c r="F48" s="20" t="str">
        <f t="shared" si="0"/>
        <v/>
      </c>
      <c r="G48" s="21"/>
      <c r="H48" s="22"/>
      <c r="I48" s="30"/>
      <c r="J48" s="23"/>
      <c r="K48" s="295"/>
      <c r="L48" s="295"/>
      <c r="M48" s="24" t="str">
        <f t="shared" si="4"/>
        <v/>
      </c>
      <c r="N48" s="25"/>
      <c r="O48" s="28" t="str">
        <f>IFERROR(VLOOKUP(M48,計算用!$A$48:$B$55,2,FALSE),"")</f>
        <v/>
      </c>
      <c r="P48" s="296"/>
      <c r="Q48" s="296"/>
      <c r="R48" s="296"/>
      <c r="S48" s="308" t="str">
        <f t="shared" si="1"/>
        <v/>
      </c>
      <c r="T48" s="26"/>
      <c r="U48" s="27"/>
      <c r="V48" s="297">
        <f t="array" ref="V48">SUM(LEN(B48:U48))</f>
        <v>0</v>
      </c>
      <c r="W48" s="294" t="str">
        <f>IF(V48=0,"",IF(B48="",エラーリスト!$E$80,""))&amp;IF(V48=0,"",IF(C48="",エラーリスト!$E$81,""))&amp;IF(V48=0,"",IF(D48="",エラーリスト!$E$82,""))&amp;IF(V48=0,"",IF(G48="",エラーリスト!$E$83,""))&amp;IF(V48=0,"",IF(H48="",エラーリスト!$E$84,IF(LEN(H48)&lt;&gt;10,エラーリスト!$E$84,""))&amp;IF(V48=0,"",IF(I48="",エラーリスト!$E$85,""))&amp;IF(V48=0,"",IF(J48="",エラーリスト!$E$86,""))&amp;IF(V48=0,"",IF(K48="",エラーリスト!$E$87,""))&amp;IF(V48=0,"",IF(L48="",エラーリスト!$E$88,""))&amp;IF(V48=0,"",IF(P48&lt;&gt;"あり",エラーリスト!$E$89,""))&amp;IF(V48=0,"",IF(Q48&lt;&gt;"なし",エラーリスト!$E$90,""))&amp;IF(V48=0,"",IF(OR(U48=50000,U48=200000),"",エラーリスト!$E$91)))</f>
        <v/>
      </c>
    </row>
    <row r="49" spans="1:23">
      <c r="A49" s="17">
        <f t="shared" si="6"/>
        <v>44</v>
      </c>
      <c r="B49" s="18"/>
      <c r="C49" s="18"/>
      <c r="D49" s="19"/>
      <c r="E49" s="20" t="str">
        <f t="shared" si="2"/>
        <v/>
      </c>
      <c r="F49" s="20" t="str">
        <f t="shared" si="0"/>
        <v/>
      </c>
      <c r="G49" s="21"/>
      <c r="H49" s="22"/>
      <c r="I49" s="30"/>
      <c r="J49" s="23"/>
      <c r="K49" s="295"/>
      <c r="L49" s="295"/>
      <c r="M49" s="24" t="str">
        <f t="shared" si="4"/>
        <v/>
      </c>
      <c r="N49" s="25"/>
      <c r="O49" s="28" t="str">
        <f>IFERROR(VLOOKUP(M49,計算用!$A$48:$B$55,2,FALSE),"")</f>
        <v/>
      </c>
      <c r="P49" s="296"/>
      <c r="Q49" s="296"/>
      <c r="R49" s="296"/>
      <c r="S49" s="308" t="str">
        <f t="shared" si="1"/>
        <v/>
      </c>
      <c r="T49" s="26"/>
      <c r="U49" s="27"/>
      <c r="V49" s="297">
        <f t="array" ref="V49">SUM(LEN(B49:U49))</f>
        <v>0</v>
      </c>
      <c r="W49" s="294" t="str">
        <f>IF(V49=0,"",IF(B49="",エラーリスト!$E$80,""))&amp;IF(V49=0,"",IF(C49="",エラーリスト!$E$81,""))&amp;IF(V49=0,"",IF(D49="",エラーリスト!$E$82,""))&amp;IF(V49=0,"",IF(G49="",エラーリスト!$E$83,""))&amp;IF(V49=0,"",IF(H49="",エラーリスト!$E$84,IF(LEN(H49)&lt;&gt;10,エラーリスト!$E$84,""))&amp;IF(V49=0,"",IF(I49="",エラーリスト!$E$85,""))&amp;IF(V49=0,"",IF(J49="",エラーリスト!$E$86,""))&amp;IF(V49=0,"",IF(K49="",エラーリスト!$E$87,""))&amp;IF(V49=0,"",IF(L49="",エラーリスト!$E$88,""))&amp;IF(V49=0,"",IF(P49&lt;&gt;"あり",エラーリスト!$E$89,""))&amp;IF(V49=0,"",IF(Q49&lt;&gt;"なし",エラーリスト!$E$90,""))&amp;IF(V49=0,"",IF(OR(U49=50000,U49=200000),"",エラーリスト!$E$91)))</f>
        <v/>
      </c>
    </row>
    <row r="50" spans="1:23">
      <c r="A50" s="17">
        <f t="shared" si="6"/>
        <v>45</v>
      </c>
      <c r="B50" s="18"/>
      <c r="C50" s="18"/>
      <c r="D50" s="19"/>
      <c r="E50" s="20" t="str">
        <f t="shared" si="2"/>
        <v/>
      </c>
      <c r="F50" s="20" t="str">
        <f t="shared" si="0"/>
        <v/>
      </c>
      <c r="G50" s="21"/>
      <c r="H50" s="22"/>
      <c r="I50" s="30"/>
      <c r="J50" s="23"/>
      <c r="K50" s="295"/>
      <c r="L50" s="295"/>
      <c r="M50" s="24" t="str">
        <f t="shared" si="4"/>
        <v/>
      </c>
      <c r="N50" s="25"/>
      <c r="O50" s="28" t="str">
        <f>IFERROR(VLOOKUP(M50,計算用!$A$48:$B$55,2,FALSE),"")</f>
        <v/>
      </c>
      <c r="P50" s="296"/>
      <c r="Q50" s="296"/>
      <c r="R50" s="296"/>
      <c r="S50" s="308" t="str">
        <f t="shared" si="1"/>
        <v/>
      </c>
      <c r="T50" s="26"/>
      <c r="U50" s="27"/>
      <c r="V50" s="297">
        <f t="array" ref="V50">SUM(LEN(B50:U50))</f>
        <v>0</v>
      </c>
      <c r="W50" s="294" t="str">
        <f>IF(V50=0,"",IF(B50="",エラーリスト!$E$80,""))&amp;IF(V50=0,"",IF(C50="",エラーリスト!$E$81,""))&amp;IF(V50=0,"",IF(D50="",エラーリスト!$E$82,""))&amp;IF(V50=0,"",IF(G50="",エラーリスト!$E$83,""))&amp;IF(V50=0,"",IF(H50="",エラーリスト!$E$84,IF(LEN(H50)&lt;&gt;10,エラーリスト!$E$84,""))&amp;IF(V50=0,"",IF(I50="",エラーリスト!$E$85,""))&amp;IF(V50=0,"",IF(J50="",エラーリスト!$E$86,""))&amp;IF(V50=0,"",IF(K50="",エラーリスト!$E$87,""))&amp;IF(V50=0,"",IF(L50="",エラーリスト!$E$88,""))&amp;IF(V50=0,"",IF(P50&lt;&gt;"あり",エラーリスト!$E$89,""))&amp;IF(V50=0,"",IF(Q50&lt;&gt;"なし",エラーリスト!$E$90,""))&amp;IF(V50=0,"",IF(OR(U50=50000,U50=200000),"",エラーリスト!$E$91)))</f>
        <v/>
      </c>
    </row>
    <row r="51" spans="1:23">
      <c r="A51" s="17">
        <f t="shared" si="6"/>
        <v>46</v>
      </c>
      <c r="B51" s="18"/>
      <c r="C51" s="18"/>
      <c r="D51" s="19"/>
      <c r="E51" s="20" t="str">
        <f t="shared" si="2"/>
        <v/>
      </c>
      <c r="F51" s="20" t="str">
        <f t="shared" si="0"/>
        <v/>
      </c>
      <c r="G51" s="21"/>
      <c r="H51" s="22"/>
      <c r="I51" s="30"/>
      <c r="J51" s="23"/>
      <c r="K51" s="295"/>
      <c r="L51" s="295"/>
      <c r="M51" s="24" t="str">
        <f t="shared" si="4"/>
        <v/>
      </c>
      <c r="N51" s="25"/>
      <c r="O51" s="28" t="str">
        <f>IFERROR(VLOOKUP(M51,計算用!$A$48:$B$55,2,FALSE),"")</f>
        <v/>
      </c>
      <c r="P51" s="296"/>
      <c r="Q51" s="296"/>
      <c r="R51" s="296"/>
      <c r="S51" s="308" t="str">
        <f t="shared" si="1"/>
        <v/>
      </c>
      <c r="T51" s="26"/>
      <c r="U51" s="27"/>
      <c r="V51" s="297">
        <f t="array" ref="V51">SUM(LEN(B51:U51))</f>
        <v>0</v>
      </c>
      <c r="W51" s="294" t="str">
        <f>IF(V51=0,"",IF(B51="",エラーリスト!$E$80,""))&amp;IF(V51=0,"",IF(C51="",エラーリスト!$E$81,""))&amp;IF(V51=0,"",IF(D51="",エラーリスト!$E$82,""))&amp;IF(V51=0,"",IF(G51="",エラーリスト!$E$83,""))&amp;IF(V51=0,"",IF(H51="",エラーリスト!$E$84,IF(LEN(H51)&lt;&gt;10,エラーリスト!$E$84,""))&amp;IF(V51=0,"",IF(I51="",エラーリスト!$E$85,""))&amp;IF(V51=0,"",IF(J51="",エラーリスト!$E$86,""))&amp;IF(V51=0,"",IF(K51="",エラーリスト!$E$87,""))&amp;IF(V51=0,"",IF(L51="",エラーリスト!$E$88,""))&amp;IF(V51=0,"",IF(P51&lt;&gt;"あり",エラーリスト!$E$89,""))&amp;IF(V51=0,"",IF(Q51&lt;&gt;"なし",エラーリスト!$E$90,""))&amp;IF(V51=0,"",IF(OR(U51=50000,U51=200000),"",エラーリスト!$E$91)))</f>
        <v/>
      </c>
    </row>
    <row r="52" spans="1:23">
      <c r="A52" s="17">
        <f t="shared" si="6"/>
        <v>47</v>
      </c>
      <c r="B52" s="18"/>
      <c r="C52" s="18"/>
      <c r="D52" s="19"/>
      <c r="E52" s="20" t="str">
        <f t="shared" si="2"/>
        <v/>
      </c>
      <c r="F52" s="20" t="str">
        <f t="shared" si="0"/>
        <v/>
      </c>
      <c r="G52" s="21"/>
      <c r="H52" s="22"/>
      <c r="I52" s="30"/>
      <c r="J52" s="23"/>
      <c r="K52" s="295"/>
      <c r="L52" s="295"/>
      <c r="M52" s="24" t="str">
        <f t="shared" si="4"/>
        <v/>
      </c>
      <c r="N52" s="25"/>
      <c r="O52" s="28" t="str">
        <f>IFERROR(VLOOKUP(M52,計算用!$A$48:$B$55,2,FALSE),"")</f>
        <v/>
      </c>
      <c r="P52" s="296"/>
      <c r="Q52" s="296"/>
      <c r="R52" s="296"/>
      <c r="S52" s="308" t="str">
        <f t="shared" si="1"/>
        <v/>
      </c>
      <c r="T52" s="26"/>
      <c r="U52" s="27"/>
      <c r="V52" s="297">
        <f t="array" ref="V52">SUM(LEN(B52:U52))</f>
        <v>0</v>
      </c>
      <c r="W52" s="294" t="str">
        <f>IF(V52=0,"",IF(B52="",エラーリスト!$E$80,""))&amp;IF(V52=0,"",IF(C52="",エラーリスト!$E$81,""))&amp;IF(V52=0,"",IF(D52="",エラーリスト!$E$82,""))&amp;IF(V52=0,"",IF(G52="",エラーリスト!$E$83,""))&amp;IF(V52=0,"",IF(H52="",エラーリスト!$E$84,IF(LEN(H52)&lt;&gt;10,エラーリスト!$E$84,""))&amp;IF(V52=0,"",IF(I52="",エラーリスト!$E$85,""))&amp;IF(V52=0,"",IF(J52="",エラーリスト!$E$86,""))&amp;IF(V52=0,"",IF(K52="",エラーリスト!$E$87,""))&amp;IF(V52=0,"",IF(L52="",エラーリスト!$E$88,""))&amp;IF(V52=0,"",IF(P52&lt;&gt;"あり",エラーリスト!$E$89,""))&amp;IF(V52=0,"",IF(Q52&lt;&gt;"なし",エラーリスト!$E$90,""))&amp;IF(V52=0,"",IF(OR(U52=50000,U52=200000),"",エラーリスト!$E$91)))</f>
        <v/>
      </c>
    </row>
    <row r="53" spans="1:23">
      <c r="A53" s="17">
        <f t="shared" si="6"/>
        <v>48</v>
      </c>
      <c r="B53" s="18"/>
      <c r="C53" s="18"/>
      <c r="D53" s="19"/>
      <c r="E53" s="20" t="str">
        <f t="shared" si="2"/>
        <v/>
      </c>
      <c r="F53" s="20" t="str">
        <f t="shared" si="0"/>
        <v/>
      </c>
      <c r="G53" s="21"/>
      <c r="H53" s="22"/>
      <c r="I53" s="30"/>
      <c r="J53" s="23"/>
      <c r="K53" s="295"/>
      <c r="L53" s="295"/>
      <c r="M53" s="24" t="str">
        <f t="shared" si="4"/>
        <v/>
      </c>
      <c r="N53" s="25"/>
      <c r="O53" s="28" t="str">
        <f>IFERROR(VLOOKUP(M53,計算用!$A$48:$B$55,2,FALSE),"")</f>
        <v/>
      </c>
      <c r="P53" s="296"/>
      <c r="Q53" s="296"/>
      <c r="R53" s="296"/>
      <c r="S53" s="308" t="str">
        <f t="shared" si="1"/>
        <v/>
      </c>
      <c r="T53" s="26"/>
      <c r="U53" s="27"/>
      <c r="V53" s="297">
        <f t="array" ref="V53">SUM(LEN(B53:U53))</f>
        <v>0</v>
      </c>
      <c r="W53" s="294" t="str">
        <f>IF(V53=0,"",IF(B53="",エラーリスト!$E$80,""))&amp;IF(V53=0,"",IF(C53="",エラーリスト!$E$81,""))&amp;IF(V53=0,"",IF(D53="",エラーリスト!$E$82,""))&amp;IF(V53=0,"",IF(G53="",エラーリスト!$E$83,""))&amp;IF(V53=0,"",IF(H53="",エラーリスト!$E$84,IF(LEN(H53)&lt;&gt;10,エラーリスト!$E$84,""))&amp;IF(V53=0,"",IF(I53="",エラーリスト!$E$85,""))&amp;IF(V53=0,"",IF(J53="",エラーリスト!$E$86,""))&amp;IF(V53=0,"",IF(K53="",エラーリスト!$E$87,""))&amp;IF(V53=0,"",IF(L53="",エラーリスト!$E$88,""))&amp;IF(V53=0,"",IF(P53&lt;&gt;"あり",エラーリスト!$E$89,""))&amp;IF(V53=0,"",IF(Q53&lt;&gt;"なし",エラーリスト!$E$90,""))&amp;IF(V53=0,"",IF(OR(U53=50000,U53=200000),"",エラーリスト!$E$91)))</f>
        <v/>
      </c>
    </row>
    <row r="54" spans="1:23">
      <c r="A54" s="17">
        <f t="shared" si="6"/>
        <v>49</v>
      </c>
      <c r="B54" s="18"/>
      <c r="C54" s="18"/>
      <c r="D54" s="19"/>
      <c r="E54" s="20" t="str">
        <f t="shared" si="2"/>
        <v/>
      </c>
      <c r="F54" s="20" t="str">
        <f t="shared" si="0"/>
        <v/>
      </c>
      <c r="G54" s="21"/>
      <c r="H54" s="22"/>
      <c r="I54" s="30"/>
      <c r="J54" s="23"/>
      <c r="K54" s="295"/>
      <c r="L54" s="295"/>
      <c r="M54" s="24" t="str">
        <f t="shared" si="4"/>
        <v/>
      </c>
      <c r="N54" s="25"/>
      <c r="O54" s="28" t="str">
        <f>IFERROR(VLOOKUP(M54,計算用!$A$48:$B$55,2,FALSE),"")</f>
        <v/>
      </c>
      <c r="P54" s="296"/>
      <c r="Q54" s="296"/>
      <c r="R54" s="296"/>
      <c r="S54" s="308" t="str">
        <f t="shared" si="1"/>
        <v/>
      </c>
      <c r="T54" s="26"/>
      <c r="U54" s="27"/>
      <c r="V54" s="297">
        <f t="array" ref="V54">SUM(LEN(B54:U54))</f>
        <v>0</v>
      </c>
      <c r="W54" s="294" t="str">
        <f>IF(V54=0,"",IF(B54="",エラーリスト!$E$80,""))&amp;IF(V54=0,"",IF(C54="",エラーリスト!$E$81,""))&amp;IF(V54=0,"",IF(D54="",エラーリスト!$E$82,""))&amp;IF(V54=0,"",IF(G54="",エラーリスト!$E$83,""))&amp;IF(V54=0,"",IF(H54="",エラーリスト!$E$84,IF(LEN(H54)&lt;&gt;10,エラーリスト!$E$84,""))&amp;IF(V54=0,"",IF(I54="",エラーリスト!$E$85,""))&amp;IF(V54=0,"",IF(J54="",エラーリスト!$E$86,""))&amp;IF(V54=0,"",IF(K54="",エラーリスト!$E$87,""))&amp;IF(V54=0,"",IF(L54="",エラーリスト!$E$88,""))&amp;IF(V54=0,"",IF(P54&lt;&gt;"あり",エラーリスト!$E$89,""))&amp;IF(V54=0,"",IF(Q54&lt;&gt;"なし",エラーリスト!$E$90,""))&amp;IF(V54=0,"",IF(OR(U54=50000,U54=200000),"",エラーリスト!$E$91)))</f>
        <v/>
      </c>
    </row>
    <row r="55" spans="1:23">
      <c r="A55" s="17">
        <f t="shared" si="6"/>
        <v>50</v>
      </c>
      <c r="B55" s="18"/>
      <c r="C55" s="18"/>
      <c r="D55" s="19"/>
      <c r="E55" s="20" t="str">
        <f t="shared" si="2"/>
        <v/>
      </c>
      <c r="F55" s="20" t="str">
        <f t="shared" si="0"/>
        <v/>
      </c>
      <c r="G55" s="21"/>
      <c r="H55" s="22"/>
      <c r="I55" s="30"/>
      <c r="J55" s="23"/>
      <c r="K55" s="295"/>
      <c r="L55" s="295"/>
      <c r="M55" s="24" t="str">
        <f t="shared" si="4"/>
        <v/>
      </c>
      <c r="N55" s="25"/>
      <c r="O55" s="28" t="str">
        <f>IFERROR(VLOOKUP(M55,計算用!$A$48:$B$55,2,FALSE),"")</f>
        <v/>
      </c>
      <c r="P55" s="296"/>
      <c r="Q55" s="296"/>
      <c r="R55" s="296"/>
      <c r="S55" s="308" t="str">
        <f t="shared" si="1"/>
        <v/>
      </c>
      <c r="T55" s="26"/>
      <c r="U55" s="27"/>
      <c r="V55" s="297">
        <f t="array" ref="V55">SUM(LEN(B55:U55))</f>
        <v>0</v>
      </c>
      <c r="W55" s="294" t="str">
        <f>IF(V55=0,"",IF(B55="",エラーリスト!$E$80,""))&amp;IF(V55=0,"",IF(C55="",エラーリスト!$E$81,""))&amp;IF(V55=0,"",IF(D55="",エラーリスト!$E$82,""))&amp;IF(V55=0,"",IF(G55="",エラーリスト!$E$83,""))&amp;IF(V55=0,"",IF(H55="",エラーリスト!$E$84,IF(LEN(H55)&lt;&gt;10,エラーリスト!$E$84,""))&amp;IF(V55=0,"",IF(I55="",エラーリスト!$E$85,""))&amp;IF(V55=0,"",IF(J55="",エラーリスト!$E$86,""))&amp;IF(V55=0,"",IF(K55="",エラーリスト!$E$87,""))&amp;IF(V55=0,"",IF(L55="",エラーリスト!$E$88,""))&amp;IF(V55=0,"",IF(P55&lt;&gt;"あり",エラーリスト!$E$89,""))&amp;IF(V55=0,"",IF(Q55&lt;&gt;"なし",エラーリスト!$E$90,""))&amp;IF(V55=0,"",IF(OR(U55=50000,U55=200000),"",エラーリスト!$E$91)))</f>
        <v/>
      </c>
    </row>
    <row r="56" spans="1:23">
      <c r="A56" s="17">
        <f t="shared" si="6"/>
        <v>51</v>
      </c>
      <c r="B56" s="18"/>
      <c r="C56" s="18"/>
      <c r="D56" s="19"/>
      <c r="E56" s="20" t="str">
        <f t="shared" si="2"/>
        <v/>
      </c>
      <c r="F56" s="20" t="str">
        <f t="shared" si="0"/>
        <v/>
      </c>
      <c r="G56" s="21"/>
      <c r="H56" s="22"/>
      <c r="I56" s="30"/>
      <c r="J56" s="23"/>
      <c r="K56" s="295"/>
      <c r="L56" s="295"/>
      <c r="M56" s="24" t="str">
        <f t="shared" si="4"/>
        <v/>
      </c>
      <c r="N56" s="25"/>
      <c r="O56" s="28" t="str">
        <f>IFERROR(VLOOKUP(M56,計算用!$A$48:$B$55,2,FALSE),"")</f>
        <v/>
      </c>
      <c r="P56" s="296"/>
      <c r="Q56" s="296"/>
      <c r="R56" s="296"/>
      <c r="S56" s="308" t="str">
        <f t="shared" si="1"/>
        <v/>
      </c>
      <c r="T56" s="26"/>
      <c r="U56" s="27"/>
      <c r="V56" s="297">
        <f t="array" ref="V56">SUM(LEN(B56:U56))</f>
        <v>0</v>
      </c>
      <c r="W56" s="294" t="str">
        <f>IF(V56=0,"",IF(B56="",エラーリスト!$E$80,""))&amp;IF(V56=0,"",IF(C56="",エラーリスト!$E$81,""))&amp;IF(V56=0,"",IF(D56="",エラーリスト!$E$82,""))&amp;IF(V56=0,"",IF(G56="",エラーリスト!$E$83,""))&amp;IF(V56=0,"",IF(H56="",エラーリスト!$E$84,IF(LEN(H56)&lt;&gt;10,エラーリスト!$E$84,""))&amp;IF(V56=0,"",IF(I56="",エラーリスト!$E$85,""))&amp;IF(V56=0,"",IF(J56="",エラーリスト!$E$86,""))&amp;IF(V56=0,"",IF(K56="",エラーリスト!$E$87,""))&amp;IF(V56=0,"",IF(L56="",エラーリスト!$E$88,""))&amp;IF(V56=0,"",IF(P56&lt;&gt;"あり",エラーリスト!$E$89,""))&amp;IF(V56=0,"",IF(Q56&lt;&gt;"なし",エラーリスト!$E$90,""))&amp;IF(V56=0,"",IF(OR(U56=50000,U56=200000),"",エラーリスト!$E$91)))</f>
        <v/>
      </c>
    </row>
    <row r="57" spans="1:23">
      <c r="A57" s="17">
        <f t="shared" si="6"/>
        <v>52</v>
      </c>
      <c r="B57" s="18"/>
      <c r="C57" s="18"/>
      <c r="D57" s="19"/>
      <c r="E57" s="20" t="str">
        <f t="shared" si="2"/>
        <v/>
      </c>
      <c r="F57" s="20" t="str">
        <f t="shared" si="0"/>
        <v/>
      </c>
      <c r="G57" s="21"/>
      <c r="H57" s="22"/>
      <c r="I57" s="30"/>
      <c r="J57" s="23"/>
      <c r="K57" s="295"/>
      <c r="L57" s="295"/>
      <c r="M57" s="24" t="str">
        <f t="shared" si="4"/>
        <v/>
      </c>
      <c r="N57" s="25"/>
      <c r="O57" s="28" t="str">
        <f>IFERROR(VLOOKUP(M57,計算用!$A$48:$B$55,2,FALSE),"")</f>
        <v/>
      </c>
      <c r="P57" s="296"/>
      <c r="Q57" s="296"/>
      <c r="R57" s="296"/>
      <c r="S57" s="308" t="str">
        <f t="shared" si="1"/>
        <v/>
      </c>
      <c r="T57" s="26"/>
      <c r="U57" s="27"/>
      <c r="V57" s="297">
        <f t="array" ref="V57">SUM(LEN(B57:U57))</f>
        <v>0</v>
      </c>
      <c r="W57" s="294" t="str">
        <f>IF(V57=0,"",IF(B57="",エラーリスト!$E$80,""))&amp;IF(V57=0,"",IF(C57="",エラーリスト!$E$81,""))&amp;IF(V57=0,"",IF(D57="",エラーリスト!$E$82,""))&amp;IF(V57=0,"",IF(G57="",エラーリスト!$E$83,""))&amp;IF(V57=0,"",IF(H57="",エラーリスト!$E$84,IF(LEN(H57)&lt;&gt;10,エラーリスト!$E$84,""))&amp;IF(V57=0,"",IF(I57="",エラーリスト!$E$85,""))&amp;IF(V57=0,"",IF(J57="",エラーリスト!$E$86,""))&amp;IF(V57=0,"",IF(K57="",エラーリスト!$E$87,""))&amp;IF(V57=0,"",IF(L57="",エラーリスト!$E$88,""))&amp;IF(V57=0,"",IF(P57&lt;&gt;"あり",エラーリスト!$E$89,""))&amp;IF(V57=0,"",IF(Q57&lt;&gt;"なし",エラーリスト!$E$90,""))&amp;IF(V57=0,"",IF(OR(U57=50000,U57=200000),"",エラーリスト!$E$91)))</f>
        <v/>
      </c>
    </row>
    <row r="58" spans="1:23">
      <c r="A58" s="17">
        <f t="shared" ref="A58:A85" si="7">A57+1</f>
        <v>53</v>
      </c>
      <c r="B58" s="18"/>
      <c r="C58" s="18"/>
      <c r="D58" s="19"/>
      <c r="E58" s="20" t="str">
        <f t="shared" si="2"/>
        <v/>
      </c>
      <c r="F58" s="20" t="str">
        <f t="shared" si="0"/>
        <v/>
      </c>
      <c r="G58" s="21"/>
      <c r="H58" s="22"/>
      <c r="I58" s="30"/>
      <c r="J58" s="23"/>
      <c r="K58" s="295"/>
      <c r="L58" s="295"/>
      <c r="M58" s="24" t="str">
        <f t="shared" si="4"/>
        <v/>
      </c>
      <c r="N58" s="25"/>
      <c r="O58" s="28" t="str">
        <f>IFERROR(VLOOKUP(M58,計算用!$A$48:$B$55,2,FALSE),"")</f>
        <v/>
      </c>
      <c r="P58" s="296"/>
      <c r="Q58" s="296"/>
      <c r="R58" s="296"/>
      <c r="S58" s="308" t="str">
        <f t="shared" si="1"/>
        <v/>
      </c>
      <c r="T58" s="26"/>
      <c r="U58" s="27"/>
      <c r="V58" s="297">
        <f t="array" ref="V58">SUM(LEN(B58:U58))</f>
        <v>0</v>
      </c>
      <c r="W58" s="294" t="str">
        <f>IF(V58=0,"",IF(B58="",エラーリスト!$E$80,""))&amp;IF(V58=0,"",IF(C58="",エラーリスト!$E$81,""))&amp;IF(V58=0,"",IF(D58="",エラーリスト!$E$82,""))&amp;IF(V58=0,"",IF(G58="",エラーリスト!$E$83,""))&amp;IF(V58=0,"",IF(H58="",エラーリスト!$E$84,IF(LEN(H58)&lt;&gt;10,エラーリスト!$E$84,""))&amp;IF(V58=0,"",IF(I58="",エラーリスト!$E$85,""))&amp;IF(V58=0,"",IF(J58="",エラーリスト!$E$86,""))&amp;IF(V58=0,"",IF(K58="",エラーリスト!$E$87,""))&amp;IF(V58=0,"",IF(L58="",エラーリスト!$E$88,""))&amp;IF(V58=0,"",IF(P58&lt;&gt;"あり",エラーリスト!$E$89,""))&amp;IF(V58=0,"",IF(Q58&lt;&gt;"なし",エラーリスト!$E$90,""))&amp;IF(V58=0,"",IF(OR(U58=50000,U58=200000),"",エラーリスト!$E$91)))</f>
        <v/>
      </c>
    </row>
    <row r="59" spans="1:23">
      <c r="A59" s="17">
        <f t="shared" si="7"/>
        <v>54</v>
      </c>
      <c r="B59" s="18"/>
      <c r="C59" s="18"/>
      <c r="D59" s="19"/>
      <c r="E59" s="20" t="str">
        <f t="shared" si="2"/>
        <v/>
      </c>
      <c r="F59" s="20" t="str">
        <f t="shared" si="0"/>
        <v/>
      </c>
      <c r="G59" s="21"/>
      <c r="H59" s="22"/>
      <c r="I59" s="30"/>
      <c r="J59" s="23"/>
      <c r="K59" s="295"/>
      <c r="L59" s="295"/>
      <c r="M59" s="24" t="str">
        <f t="shared" si="4"/>
        <v/>
      </c>
      <c r="N59" s="25"/>
      <c r="O59" s="28" t="str">
        <f>IFERROR(VLOOKUP(M59,計算用!$A$48:$B$55,2,FALSE),"")</f>
        <v/>
      </c>
      <c r="P59" s="296"/>
      <c r="Q59" s="296"/>
      <c r="R59" s="296"/>
      <c r="S59" s="308" t="str">
        <f t="shared" si="1"/>
        <v/>
      </c>
      <c r="T59" s="26"/>
      <c r="U59" s="27"/>
      <c r="V59" s="297">
        <f t="array" ref="V59">SUM(LEN(B59:U59))</f>
        <v>0</v>
      </c>
      <c r="W59" s="294" t="str">
        <f>IF(V59=0,"",IF(B59="",エラーリスト!$E$80,""))&amp;IF(V59=0,"",IF(C59="",エラーリスト!$E$81,""))&amp;IF(V59=0,"",IF(D59="",エラーリスト!$E$82,""))&amp;IF(V59=0,"",IF(G59="",エラーリスト!$E$83,""))&amp;IF(V59=0,"",IF(H59="",エラーリスト!$E$84,IF(LEN(H59)&lt;&gt;10,エラーリスト!$E$84,""))&amp;IF(V59=0,"",IF(I59="",エラーリスト!$E$85,""))&amp;IF(V59=0,"",IF(J59="",エラーリスト!$E$86,""))&amp;IF(V59=0,"",IF(K59="",エラーリスト!$E$87,""))&amp;IF(V59=0,"",IF(L59="",エラーリスト!$E$88,""))&amp;IF(V59=0,"",IF(P59&lt;&gt;"あり",エラーリスト!$E$89,""))&amp;IF(V59=0,"",IF(Q59&lt;&gt;"なし",エラーリスト!$E$90,""))&amp;IF(V59=0,"",IF(OR(U59=50000,U59=200000),"",エラーリスト!$E$91)))</f>
        <v/>
      </c>
    </row>
    <row r="60" spans="1:23">
      <c r="A60" s="17">
        <f t="shared" si="7"/>
        <v>55</v>
      </c>
      <c r="B60" s="18"/>
      <c r="C60" s="18"/>
      <c r="D60" s="19"/>
      <c r="E60" s="20" t="str">
        <f t="shared" si="2"/>
        <v/>
      </c>
      <c r="F60" s="20" t="str">
        <f t="shared" si="0"/>
        <v/>
      </c>
      <c r="G60" s="21"/>
      <c r="H60" s="22"/>
      <c r="I60" s="30"/>
      <c r="J60" s="23"/>
      <c r="K60" s="295"/>
      <c r="L60" s="295"/>
      <c r="M60" s="24" t="str">
        <f t="shared" si="4"/>
        <v/>
      </c>
      <c r="N60" s="25"/>
      <c r="O60" s="28" t="str">
        <f>IFERROR(VLOOKUP(M60,計算用!$A$48:$B$55,2,FALSE),"")</f>
        <v/>
      </c>
      <c r="P60" s="296"/>
      <c r="Q60" s="296"/>
      <c r="R60" s="296"/>
      <c r="S60" s="308" t="str">
        <f t="shared" si="1"/>
        <v/>
      </c>
      <c r="T60" s="26"/>
      <c r="U60" s="27"/>
      <c r="V60" s="297">
        <f t="array" ref="V60">SUM(LEN(B60:U60))</f>
        <v>0</v>
      </c>
      <c r="W60" s="294" t="str">
        <f>IF(V60=0,"",IF(B60="",エラーリスト!$E$80,""))&amp;IF(V60=0,"",IF(C60="",エラーリスト!$E$81,""))&amp;IF(V60=0,"",IF(D60="",エラーリスト!$E$82,""))&amp;IF(V60=0,"",IF(G60="",エラーリスト!$E$83,""))&amp;IF(V60=0,"",IF(H60="",エラーリスト!$E$84,IF(LEN(H60)&lt;&gt;10,エラーリスト!$E$84,""))&amp;IF(V60=0,"",IF(I60="",エラーリスト!$E$85,""))&amp;IF(V60=0,"",IF(J60="",エラーリスト!$E$86,""))&amp;IF(V60=0,"",IF(K60="",エラーリスト!$E$87,""))&amp;IF(V60=0,"",IF(L60="",エラーリスト!$E$88,""))&amp;IF(V60=0,"",IF(P60&lt;&gt;"あり",エラーリスト!$E$89,""))&amp;IF(V60=0,"",IF(Q60&lt;&gt;"なし",エラーリスト!$E$90,""))&amp;IF(V60=0,"",IF(OR(U60=50000,U60=200000),"",エラーリスト!$E$91)))</f>
        <v/>
      </c>
    </row>
    <row r="61" spans="1:23">
      <c r="A61" s="17">
        <f t="shared" si="7"/>
        <v>56</v>
      </c>
      <c r="B61" s="18"/>
      <c r="C61" s="18"/>
      <c r="D61" s="19"/>
      <c r="E61" s="20" t="str">
        <f t="shared" si="2"/>
        <v/>
      </c>
      <c r="F61" s="20" t="str">
        <f t="shared" si="0"/>
        <v/>
      </c>
      <c r="G61" s="21"/>
      <c r="H61" s="22"/>
      <c r="I61" s="30"/>
      <c r="J61" s="23"/>
      <c r="K61" s="295"/>
      <c r="L61" s="295"/>
      <c r="M61" s="24" t="str">
        <f t="shared" si="4"/>
        <v/>
      </c>
      <c r="N61" s="25"/>
      <c r="O61" s="28" t="str">
        <f>IFERROR(VLOOKUP(M61,計算用!$A$48:$B$55,2,FALSE),"")</f>
        <v/>
      </c>
      <c r="P61" s="296"/>
      <c r="Q61" s="296"/>
      <c r="R61" s="296"/>
      <c r="S61" s="308" t="str">
        <f t="shared" si="1"/>
        <v/>
      </c>
      <c r="T61" s="26"/>
      <c r="U61" s="27"/>
      <c r="V61" s="297">
        <f t="array" ref="V61">SUM(LEN(B61:U61))</f>
        <v>0</v>
      </c>
      <c r="W61" s="294" t="str">
        <f>IF(V61=0,"",IF(B61="",エラーリスト!$E$80,""))&amp;IF(V61=0,"",IF(C61="",エラーリスト!$E$81,""))&amp;IF(V61=0,"",IF(D61="",エラーリスト!$E$82,""))&amp;IF(V61=0,"",IF(G61="",エラーリスト!$E$83,""))&amp;IF(V61=0,"",IF(H61="",エラーリスト!$E$84,IF(LEN(H61)&lt;&gt;10,エラーリスト!$E$84,""))&amp;IF(V61=0,"",IF(I61="",エラーリスト!$E$85,""))&amp;IF(V61=0,"",IF(J61="",エラーリスト!$E$86,""))&amp;IF(V61=0,"",IF(K61="",エラーリスト!$E$87,""))&amp;IF(V61=0,"",IF(L61="",エラーリスト!$E$88,""))&amp;IF(V61=0,"",IF(P61&lt;&gt;"あり",エラーリスト!$E$89,""))&amp;IF(V61=0,"",IF(Q61&lt;&gt;"なし",エラーリスト!$E$90,""))&amp;IF(V61=0,"",IF(OR(U61=50000,U61=200000),"",エラーリスト!$E$91)))</f>
        <v/>
      </c>
    </row>
    <row r="62" spans="1:23">
      <c r="A62" s="17">
        <f t="shared" si="7"/>
        <v>57</v>
      </c>
      <c r="B62" s="18"/>
      <c r="C62" s="18"/>
      <c r="D62" s="19"/>
      <c r="E62" s="20" t="str">
        <f t="shared" si="2"/>
        <v/>
      </c>
      <c r="F62" s="20" t="str">
        <f t="shared" si="0"/>
        <v/>
      </c>
      <c r="G62" s="21"/>
      <c r="H62" s="22"/>
      <c r="I62" s="30"/>
      <c r="J62" s="23"/>
      <c r="K62" s="295"/>
      <c r="L62" s="295"/>
      <c r="M62" s="24" t="str">
        <f t="shared" si="4"/>
        <v/>
      </c>
      <c r="N62" s="25"/>
      <c r="O62" s="28" t="str">
        <f>IFERROR(VLOOKUP(M62,計算用!$A$48:$B$55,2,FALSE),"")</f>
        <v/>
      </c>
      <c r="P62" s="296"/>
      <c r="Q62" s="296"/>
      <c r="R62" s="296"/>
      <c r="S62" s="308" t="str">
        <f t="shared" si="1"/>
        <v/>
      </c>
      <c r="T62" s="26"/>
      <c r="U62" s="27"/>
      <c r="V62" s="297">
        <f t="array" ref="V62">SUM(LEN(B62:U62))</f>
        <v>0</v>
      </c>
      <c r="W62" s="294" t="str">
        <f>IF(V62=0,"",IF(B62="",エラーリスト!$E$80,""))&amp;IF(V62=0,"",IF(C62="",エラーリスト!$E$81,""))&amp;IF(V62=0,"",IF(D62="",エラーリスト!$E$82,""))&amp;IF(V62=0,"",IF(G62="",エラーリスト!$E$83,""))&amp;IF(V62=0,"",IF(H62="",エラーリスト!$E$84,IF(LEN(H62)&lt;&gt;10,エラーリスト!$E$84,""))&amp;IF(V62=0,"",IF(I62="",エラーリスト!$E$85,""))&amp;IF(V62=0,"",IF(J62="",エラーリスト!$E$86,""))&amp;IF(V62=0,"",IF(K62="",エラーリスト!$E$87,""))&amp;IF(V62=0,"",IF(L62="",エラーリスト!$E$88,""))&amp;IF(V62=0,"",IF(P62&lt;&gt;"あり",エラーリスト!$E$89,""))&amp;IF(V62=0,"",IF(Q62&lt;&gt;"なし",エラーリスト!$E$90,""))&amp;IF(V62=0,"",IF(OR(U62=50000,U62=200000),"",エラーリスト!$E$91)))</f>
        <v/>
      </c>
    </row>
    <row r="63" spans="1:23">
      <c r="A63" s="17">
        <f t="shared" si="7"/>
        <v>58</v>
      </c>
      <c r="B63" s="18"/>
      <c r="C63" s="18"/>
      <c r="D63" s="19"/>
      <c r="E63" s="20" t="str">
        <f t="shared" si="2"/>
        <v/>
      </c>
      <c r="F63" s="20" t="str">
        <f t="shared" si="0"/>
        <v/>
      </c>
      <c r="G63" s="21"/>
      <c r="H63" s="22"/>
      <c r="I63" s="30"/>
      <c r="J63" s="23"/>
      <c r="K63" s="295"/>
      <c r="L63" s="295"/>
      <c r="M63" s="24" t="str">
        <f t="shared" si="4"/>
        <v/>
      </c>
      <c r="N63" s="25"/>
      <c r="O63" s="28" t="str">
        <f>IFERROR(VLOOKUP(M63,計算用!$A$48:$B$55,2,FALSE),"")</f>
        <v/>
      </c>
      <c r="P63" s="296"/>
      <c r="Q63" s="296"/>
      <c r="R63" s="296"/>
      <c r="S63" s="308" t="str">
        <f t="shared" si="1"/>
        <v/>
      </c>
      <c r="T63" s="26"/>
      <c r="U63" s="27"/>
      <c r="V63" s="297">
        <f t="array" ref="V63">SUM(LEN(B63:U63))</f>
        <v>0</v>
      </c>
      <c r="W63" s="294" t="str">
        <f>IF(V63=0,"",IF(B63="",エラーリスト!$E$80,""))&amp;IF(V63=0,"",IF(C63="",エラーリスト!$E$81,""))&amp;IF(V63=0,"",IF(D63="",エラーリスト!$E$82,""))&amp;IF(V63=0,"",IF(G63="",エラーリスト!$E$83,""))&amp;IF(V63=0,"",IF(H63="",エラーリスト!$E$84,IF(LEN(H63)&lt;&gt;10,エラーリスト!$E$84,""))&amp;IF(V63=0,"",IF(I63="",エラーリスト!$E$85,""))&amp;IF(V63=0,"",IF(J63="",エラーリスト!$E$86,""))&amp;IF(V63=0,"",IF(K63="",エラーリスト!$E$87,""))&amp;IF(V63=0,"",IF(L63="",エラーリスト!$E$88,""))&amp;IF(V63=0,"",IF(P63&lt;&gt;"あり",エラーリスト!$E$89,""))&amp;IF(V63=0,"",IF(Q63&lt;&gt;"なし",エラーリスト!$E$90,""))&amp;IF(V63=0,"",IF(OR(U63=50000,U63=200000),"",エラーリスト!$E$91)))</f>
        <v/>
      </c>
    </row>
    <row r="64" spans="1:23">
      <c r="A64" s="17">
        <f t="shared" si="7"/>
        <v>59</v>
      </c>
      <c r="B64" s="18"/>
      <c r="C64" s="18"/>
      <c r="D64" s="19"/>
      <c r="E64" s="20" t="str">
        <f t="shared" si="2"/>
        <v/>
      </c>
      <c r="F64" s="20" t="str">
        <f t="shared" si="0"/>
        <v/>
      </c>
      <c r="G64" s="21"/>
      <c r="H64" s="22"/>
      <c r="I64" s="30"/>
      <c r="J64" s="23"/>
      <c r="K64" s="295"/>
      <c r="L64" s="295"/>
      <c r="M64" s="24" t="str">
        <f t="shared" si="4"/>
        <v/>
      </c>
      <c r="N64" s="25"/>
      <c r="O64" s="28" t="str">
        <f>IFERROR(VLOOKUP(M64,計算用!$A$48:$B$55,2,FALSE),"")</f>
        <v/>
      </c>
      <c r="P64" s="296"/>
      <c r="Q64" s="296"/>
      <c r="R64" s="296"/>
      <c r="S64" s="308" t="str">
        <f t="shared" si="1"/>
        <v/>
      </c>
      <c r="T64" s="26"/>
      <c r="U64" s="27"/>
      <c r="V64" s="297">
        <f t="array" ref="V64">SUM(LEN(B64:U64))</f>
        <v>0</v>
      </c>
      <c r="W64" s="294" t="str">
        <f>IF(V64=0,"",IF(B64="",エラーリスト!$E$80,""))&amp;IF(V64=0,"",IF(C64="",エラーリスト!$E$81,""))&amp;IF(V64=0,"",IF(D64="",エラーリスト!$E$82,""))&amp;IF(V64=0,"",IF(G64="",エラーリスト!$E$83,""))&amp;IF(V64=0,"",IF(H64="",エラーリスト!$E$84,IF(LEN(H64)&lt;&gt;10,エラーリスト!$E$84,""))&amp;IF(V64=0,"",IF(I64="",エラーリスト!$E$85,""))&amp;IF(V64=0,"",IF(J64="",エラーリスト!$E$86,""))&amp;IF(V64=0,"",IF(K64="",エラーリスト!$E$87,""))&amp;IF(V64=0,"",IF(L64="",エラーリスト!$E$88,""))&amp;IF(V64=0,"",IF(P64&lt;&gt;"あり",エラーリスト!$E$89,""))&amp;IF(V64=0,"",IF(Q64&lt;&gt;"なし",エラーリスト!$E$90,""))&amp;IF(V64=0,"",IF(OR(U64=50000,U64=200000),"",エラーリスト!$E$91)))</f>
        <v/>
      </c>
    </row>
    <row r="65" spans="1:23">
      <c r="A65" s="17">
        <f t="shared" si="7"/>
        <v>60</v>
      </c>
      <c r="B65" s="18"/>
      <c r="C65" s="18"/>
      <c r="D65" s="19"/>
      <c r="E65" s="20" t="str">
        <f t="shared" si="2"/>
        <v/>
      </c>
      <c r="F65" s="20" t="str">
        <f t="shared" si="0"/>
        <v/>
      </c>
      <c r="G65" s="21"/>
      <c r="H65" s="22"/>
      <c r="I65" s="30"/>
      <c r="J65" s="23"/>
      <c r="K65" s="295"/>
      <c r="L65" s="295"/>
      <c r="M65" s="24" t="str">
        <f t="shared" si="4"/>
        <v/>
      </c>
      <c r="N65" s="25"/>
      <c r="O65" s="28" t="str">
        <f>IFERROR(VLOOKUP(M65,計算用!$A$48:$B$55,2,FALSE),"")</f>
        <v/>
      </c>
      <c r="P65" s="296"/>
      <c r="Q65" s="296"/>
      <c r="R65" s="296"/>
      <c r="S65" s="308" t="str">
        <f t="shared" si="1"/>
        <v/>
      </c>
      <c r="T65" s="26"/>
      <c r="U65" s="27"/>
      <c r="V65" s="297">
        <f t="array" ref="V65">SUM(LEN(B65:U65))</f>
        <v>0</v>
      </c>
      <c r="W65" s="294" t="str">
        <f>IF(V65=0,"",IF(B65="",エラーリスト!$E$80,""))&amp;IF(V65=0,"",IF(C65="",エラーリスト!$E$81,""))&amp;IF(V65=0,"",IF(D65="",エラーリスト!$E$82,""))&amp;IF(V65=0,"",IF(G65="",エラーリスト!$E$83,""))&amp;IF(V65=0,"",IF(H65="",エラーリスト!$E$84,IF(LEN(H65)&lt;&gt;10,エラーリスト!$E$84,""))&amp;IF(V65=0,"",IF(I65="",エラーリスト!$E$85,""))&amp;IF(V65=0,"",IF(J65="",エラーリスト!$E$86,""))&amp;IF(V65=0,"",IF(K65="",エラーリスト!$E$87,""))&amp;IF(V65=0,"",IF(L65="",エラーリスト!$E$88,""))&amp;IF(V65=0,"",IF(P65&lt;&gt;"あり",エラーリスト!$E$89,""))&amp;IF(V65=0,"",IF(Q65&lt;&gt;"なし",エラーリスト!$E$90,""))&amp;IF(V65=0,"",IF(OR(U65=50000,U65=200000),"",エラーリスト!$E$91)))</f>
        <v/>
      </c>
    </row>
    <row r="66" spans="1:23">
      <c r="A66" s="17">
        <f t="shared" si="7"/>
        <v>61</v>
      </c>
      <c r="B66" s="18"/>
      <c r="C66" s="18"/>
      <c r="D66" s="19"/>
      <c r="E66" s="20" t="str">
        <f t="shared" si="2"/>
        <v/>
      </c>
      <c r="F66" s="20" t="str">
        <f t="shared" si="0"/>
        <v/>
      </c>
      <c r="G66" s="21"/>
      <c r="H66" s="22"/>
      <c r="I66" s="30"/>
      <c r="J66" s="23"/>
      <c r="K66" s="295"/>
      <c r="L66" s="295"/>
      <c r="M66" s="24" t="str">
        <f t="shared" si="4"/>
        <v/>
      </c>
      <c r="N66" s="25"/>
      <c r="O66" s="28" t="str">
        <f>IFERROR(VLOOKUP(M66,計算用!$A$48:$B$55,2,FALSE),"")</f>
        <v/>
      </c>
      <c r="P66" s="296"/>
      <c r="Q66" s="296"/>
      <c r="R66" s="296"/>
      <c r="S66" s="308" t="str">
        <f t="shared" si="1"/>
        <v/>
      </c>
      <c r="T66" s="26"/>
      <c r="U66" s="27"/>
      <c r="V66" s="297">
        <f t="array" ref="V66">SUM(LEN(B66:U66))</f>
        <v>0</v>
      </c>
      <c r="W66" s="294" t="str">
        <f>IF(V66=0,"",IF(B66="",エラーリスト!$E$80,""))&amp;IF(V66=0,"",IF(C66="",エラーリスト!$E$81,""))&amp;IF(V66=0,"",IF(D66="",エラーリスト!$E$82,""))&amp;IF(V66=0,"",IF(G66="",エラーリスト!$E$83,""))&amp;IF(V66=0,"",IF(H66="",エラーリスト!$E$84,IF(LEN(H66)&lt;&gt;10,エラーリスト!$E$84,""))&amp;IF(V66=0,"",IF(I66="",エラーリスト!$E$85,""))&amp;IF(V66=0,"",IF(J66="",エラーリスト!$E$86,""))&amp;IF(V66=0,"",IF(K66="",エラーリスト!$E$87,""))&amp;IF(V66=0,"",IF(L66="",エラーリスト!$E$88,""))&amp;IF(V66=0,"",IF(P66&lt;&gt;"あり",エラーリスト!$E$89,""))&amp;IF(V66=0,"",IF(Q66&lt;&gt;"なし",エラーリスト!$E$90,""))&amp;IF(V66=0,"",IF(OR(U66=50000,U66=200000),"",エラーリスト!$E$91)))</f>
        <v/>
      </c>
    </row>
    <row r="67" spans="1:23">
      <c r="A67" s="17">
        <f t="shared" si="7"/>
        <v>62</v>
      </c>
      <c r="B67" s="18"/>
      <c r="C67" s="18"/>
      <c r="D67" s="19"/>
      <c r="E67" s="20" t="str">
        <f t="shared" si="2"/>
        <v/>
      </c>
      <c r="F67" s="20" t="str">
        <f t="shared" si="0"/>
        <v/>
      </c>
      <c r="G67" s="21"/>
      <c r="H67" s="22"/>
      <c r="I67" s="30"/>
      <c r="J67" s="23"/>
      <c r="K67" s="295"/>
      <c r="L67" s="295"/>
      <c r="M67" s="24" t="str">
        <f t="shared" si="4"/>
        <v/>
      </c>
      <c r="N67" s="25"/>
      <c r="O67" s="28" t="str">
        <f>IFERROR(VLOOKUP(M67,計算用!$A$48:$B$55,2,FALSE),"")</f>
        <v/>
      </c>
      <c r="P67" s="296"/>
      <c r="Q67" s="296"/>
      <c r="R67" s="296"/>
      <c r="S67" s="308" t="str">
        <f t="shared" si="1"/>
        <v/>
      </c>
      <c r="T67" s="26"/>
      <c r="U67" s="27"/>
      <c r="V67" s="297">
        <f t="array" ref="V67">SUM(LEN(B67:U67))</f>
        <v>0</v>
      </c>
      <c r="W67" s="294" t="str">
        <f>IF(V67=0,"",IF(B67="",エラーリスト!$E$80,""))&amp;IF(V67=0,"",IF(C67="",エラーリスト!$E$81,""))&amp;IF(V67=0,"",IF(D67="",エラーリスト!$E$82,""))&amp;IF(V67=0,"",IF(G67="",エラーリスト!$E$83,""))&amp;IF(V67=0,"",IF(H67="",エラーリスト!$E$84,IF(LEN(H67)&lt;&gt;10,エラーリスト!$E$84,""))&amp;IF(V67=0,"",IF(I67="",エラーリスト!$E$85,""))&amp;IF(V67=0,"",IF(J67="",エラーリスト!$E$86,""))&amp;IF(V67=0,"",IF(K67="",エラーリスト!$E$87,""))&amp;IF(V67=0,"",IF(L67="",エラーリスト!$E$88,""))&amp;IF(V67=0,"",IF(P67&lt;&gt;"あり",エラーリスト!$E$89,""))&amp;IF(V67=0,"",IF(Q67&lt;&gt;"なし",エラーリスト!$E$90,""))&amp;IF(V67=0,"",IF(OR(U67=50000,U67=200000),"",エラーリスト!$E$91)))</f>
        <v/>
      </c>
    </row>
    <row r="68" spans="1:23">
      <c r="A68" s="17">
        <f t="shared" si="7"/>
        <v>63</v>
      </c>
      <c r="B68" s="18"/>
      <c r="C68" s="18"/>
      <c r="D68" s="19"/>
      <c r="E68" s="20" t="str">
        <f t="shared" si="2"/>
        <v/>
      </c>
      <c r="F68" s="20" t="str">
        <f t="shared" si="0"/>
        <v/>
      </c>
      <c r="G68" s="21"/>
      <c r="H68" s="22"/>
      <c r="I68" s="30"/>
      <c r="J68" s="23"/>
      <c r="K68" s="295"/>
      <c r="L68" s="295"/>
      <c r="M68" s="24" t="str">
        <f t="shared" si="4"/>
        <v/>
      </c>
      <c r="N68" s="25"/>
      <c r="O68" s="28" t="str">
        <f>IFERROR(VLOOKUP(M68,計算用!$A$48:$B$55,2,FALSE),"")</f>
        <v/>
      </c>
      <c r="P68" s="296"/>
      <c r="Q68" s="296"/>
      <c r="R68" s="296"/>
      <c r="S68" s="308" t="str">
        <f t="shared" si="1"/>
        <v/>
      </c>
      <c r="T68" s="26"/>
      <c r="U68" s="27"/>
      <c r="V68" s="297">
        <f t="array" ref="V68">SUM(LEN(B68:U68))</f>
        <v>0</v>
      </c>
      <c r="W68" s="294" t="str">
        <f>IF(V68=0,"",IF(B68="",エラーリスト!$E$80,""))&amp;IF(V68=0,"",IF(C68="",エラーリスト!$E$81,""))&amp;IF(V68=0,"",IF(D68="",エラーリスト!$E$82,""))&amp;IF(V68=0,"",IF(G68="",エラーリスト!$E$83,""))&amp;IF(V68=0,"",IF(H68="",エラーリスト!$E$84,IF(LEN(H68)&lt;&gt;10,エラーリスト!$E$84,""))&amp;IF(V68=0,"",IF(I68="",エラーリスト!$E$85,""))&amp;IF(V68=0,"",IF(J68="",エラーリスト!$E$86,""))&amp;IF(V68=0,"",IF(K68="",エラーリスト!$E$87,""))&amp;IF(V68=0,"",IF(L68="",エラーリスト!$E$88,""))&amp;IF(V68=0,"",IF(P68&lt;&gt;"あり",エラーリスト!$E$89,""))&amp;IF(V68=0,"",IF(Q68&lt;&gt;"なし",エラーリスト!$E$90,""))&amp;IF(V68=0,"",IF(OR(U68=50000,U68=200000),"",エラーリスト!$E$91)))</f>
        <v/>
      </c>
    </row>
    <row r="69" spans="1:23">
      <c r="A69" s="17">
        <f t="shared" si="7"/>
        <v>64</v>
      </c>
      <c r="B69" s="18"/>
      <c r="C69" s="18"/>
      <c r="D69" s="19"/>
      <c r="E69" s="20" t="str">
        <f t="shared" si="2"/>
        <v/>
      </c>
      <c r="F69" s="20" t="str">
        <f t="shared" si="0"/>
        <v/>
      </c>
      <c r="G69" s="21"/>
      <c r="H69" s="22"/>
      <c r="I69" s="30"/>
      <c r="J69" s="23"/>
      <c r="K69" s="295"/>
      <c r="L69" s="295"/>
      <c r="M69" s="24" t="str">
        <f t="shared" si="4"/>
        <v/>
      </c>
      <c r="N69" s="25"/>
      <c r="O69" s="28" t="str">
        <f>IFERROR(VLOOKUP(M69,計算用!$A$48:$B$55,2,FALSE),"")</f>
        <v/>
      </c>
      <c r="P69" s="296"/>
      <c r="Q69" s="296"/>
      <c r="R69" s="296"/>
      <c r="S69" s="308" t="str">
        <f t="shared" si="1"/>
        <v/>
      </c>
      <c r="T69" s="26"/>
      <c r="U69" s="27"/>
      <c r="V69" s="297">
        <f t="array" ref="V69">SUM(LEN(B69:U69))</f>
        <v>0</v>
      </c>
      <c r="W69" s="294" t="str">
        <f>IF(V69=0,"",IF(B69="",エラーリスト!$E$80,""))&amp;IF(V69=0,"",IF(C69="",エラーリスト!$E$81,""))&amp;IF(V69=0,"",IF(D69="",エラーリスト!$E$82,""))&amp;IF(V69=0,"",IF(G69="",エラーリスト!$E$83,""))&amp;IF(V69=0,"",IF(H69="",エラーリスト!$E$84,IF(LEN(H69)&lt;&gt;10,エラーリスト!$E$84,""))&amp;IF(V69=0,"",IF(I69="",エラーリスト!$E$85,""))&amp;IF(V69=0,"",IF(J69="",エラーリスト!$E$86,""))&amp;IF(V69=0,"",IF(K69="",エラーリスト!$E$87,""))&amp;IF(V69=0,"",IF(L69="",エラーリスト!$E$88,""))&amp;IF(V69=0,"",IF(P69&lt;&gt;"あり",エラーリスト!$E$89,""))&amp;IF(V69=0,"",IF(Q69&lt;&gt;"なし",エラーリスト!$E$90,""))&amp;IF(V69=0,"",IF(OR(U69=50000,U69=200000),"",エラーリスト!$E$91)))</f>
        <v/>
      </c>
    </row>
    <row r="70" spans="1:23">
      <c r="A70" s="17">
        <f t="shared" si="7"/>
        <v>65</v>
      </c>
      <c r="B70" s="18"/>
      <c r="C70" s="18"/>
      <c r="D70" s="19"/>
      <c r="E70" s="20" t="str">
        <f t="shared" si="2"/>
        <v/>
      </c>
      <c r="F70" s="20" t="str">
        <f t="shared" si="0"/>
        <v/>
      </c>
      <c r="G70" s="21"/>
      <c r="H70" s="22"/>
      <c r="I70" s="30"/>
      <c r="J70" s="23"/>
      <c r="K70" s="295"/>
      <c r="L70" s="295"/>
      <c r="M70" s="24" t="str">
        <f t="shared" si="4"/>
        <v/>
      </c>
      <c r="N70" s="25"/>
      <c r="O70" s="28" t="str">
        <f>IFERROR(VLOOKUP(M70,計算用!$A$48:$B$55,2,FALSE),"")</f>
        <v/>
      </c>
      <c r="P70" s="296"/>
      <c r="Q70" s="296"/>
      <c r="R70" s="296"/>
      <c r="S70" s="308" t="str">
        <f t="shared" si="1"/>
        <v/>
      </c>
      <c r="T70" s="26"/>
      <c r="U70" s="27"/>
      <c r="V70" s="297">
        <f t="array" ref="V70">SUM(LEN(B70:U70))</f>
        <v>0</v>
      </c>
      <c r="W70" s="294" t="str">
        <f>IF(V70=0,"",IF(B70="",エラーリスト!$E$80,""))&amp;IF(V70=0,"",IF(C70="",エラーリスト!$E$81,""))&amp;IF(V70=0,"",IF(D70="",エラーリスト!$E$82,""))&amp;IF(V70=0,"",IF(G70="",エラーリスト!$E$83,""))&amp;IF(V70=0,"",IF(H70="",エラーリスト!$E$84,IF(LEN(H70)&lt;&gt;10,エラーリスト!$E$84,""))&amp;IF(V70=0,"",IF(I70="",エラーリスト!$E$85,""))&amp;IF(V70=0,"",IF(J70="",エラーリスト!$E$86,""))&amp;IF(V70=0,"",IF(K70="",エラーリスト!$E$87,""))&amp;IF(V70=0,"",IF(L70="",エラーリスト!$E$88,""))&amp;IF(V70=0,"",IF(P70&lt;&gt;"あり",エラーリスト!$E$89,""))&amp;IF(V70=0,"",IF(Q70&lt;&gt;"なし",エラーリスト!$E$90,""))&amp;IF(V70=0,"",IF(OR(U70=50000,U70=200000),"",エラーリスト!$E$91)))</f>
        <v/>
      </c>
    </row>
    <row r="71" spans="1:23">
      <c r="A71" s="17">
        <f t="shared" si="7"/>
        <v>66</v>
      </c>
      <c r="B71" s="18"/>
      <c r="C71" s="18"/>
      <c r="D71" s="19"/>
      <c r="E71" s="20" t="str">
        <f t="shared" ref="E71:E85" si="8">B71&amp;C71&amp;D71</f>
        <v/>
      </c>
      <c r="F71" s="20" t="str">
        <f t="shared" ref="F71:F85" si="9">IF(E71="","",COUNTIF($E$6:$E$85,E71))</f>
        <v/>
      </c>
      <c r="G71" s="21"/>
      <c r="H71" s="22"/>
      <c r="I71" s="30"/>
      <c r="J71" s="23"/>
      <c r="K71" s="295"/>
      <c r="L71" s="295"/>
      <c r="M71" s="24" t="str">
        <f t="shared" si="4"/>
        <v/>
      </c>
      <c r="N71" s="25"/>
      <c r="O71" s="28" t="str">
        <f>IFERROR(VLOOKUP(M71,計算用!$A$48:$B$55,2,FALSE),"")</f>
        <v/>
      </c>
      <c r="P71" s="296"/>
      <c r="Q71" s="296"/>
      <c r="R71" s="296"/>
      <c r="S71" s="308" t="str">
        <f t="shared" ref="S71:S85" si="10">IF(F71&gt;=2,"","可")</f>
        <v/>
      </c>
      <c r="T71" s="26"/>
      <c r="U71" s="27"/>
      <c r="V71" s="297">
        <f t="array" ref="V71">SUM(LEN(B71:U71))</f>
        <v>0</v>
      </c>
      <c r="W71" s="294" t="str">
        <f>IF(V71=0,"",IF(B71="",エラーリスト!$E$80,""))&amp;IF(V71=0,"",IF(C71="",エラーリスト!$E$81,""))&amp;IF(V71=0,"",IF(D71="",エラーリスト!$E$82,""))&amp;IF(V71=0,"",IF(G71="",エラーリスト!$E$83,""))&amp;IF(V71=0,"",IF(H71="",エラーリスト!$E$84,IF(LEN(H71)&lt;&gt;10,エラーリスト!$E$84,""))&amp;IF(V71=0,"",IF(I71="",エラーリスト!$E$85,""))&amp;IF(V71=0,"",IF(J71="",エラーリスト!$E$86,""))&amp;IF(V71=0,"",IF(K71="",エラーリスト!$E$87,""))&amp;IF(V71=0,"",IF(L71="",エラーリスト!$E$88,""))&amp;IF(V71=0,"",IF(P71&lt;&gt;"あり",エラーリスト!$E$89,""))&amp;IF(V71=0,"",IF(Q71&lt;&gt;"なし",エラーリスト!$E$90,""))&amp;IF(V71=0,"",IF(OR(U71=50000,U71=200000),"",エラーリスト!$E$91)))</f>
        <v/>
      </c>
    </row>
    <row r="72" spans="1:23">
      <c r="A72" s="17">
        <f t="shared" si="7"/>
        <v>67</v>
      </c>
      <c r="B72" s="18"/>
      <c r="C72" s="18"/>
      <c r="D72" s="19"/>
      <c r="E72" s="20" t="str">
        <f t="shared" si="8"/>
        <v/>
      </c>
      <c r="F72" s="20" t="str">
        <f t="shared" si="9"/>
        <v/>
      </c>
      <c r="G72" s="21"/>
      <c r="H72" s="22"/>
      <c r="I72" s="30"/>
      <c r="J72" s="23"/>
      <c r="K72" s="295"/>
      <c r="L72" s="295"/>
      <c r="M72" s="24" t="str">
        <f t="shared" ref="M72:M85" si="11">K72&amp;L72</f>
        <v/>
      </c>
      <c r="N72" s="25"/>
      <c r="O72" s="28" t="str">
        <f>IFERROR(VLOOKUP(M72,計算用!$A$48:$B$55,2,FALSE),"")</f>
        <v/>
      </c>
      <c r="P72" s="296"/>
      <c r="Q72" s="296"/>
      <c r="R72" s="296"/>
      <c r="S72" s="308" t="str">
        <f t="shared" si="10"/>
        <v/>
      </c>
      <c r="T72" s="26"/>
      <c r="U72" s="27"/>
      <c r="V72" s="297">
        <f t="array" ref="V72">SUM(LEN(B72:U72))</f>
        <v>0</v>
      </c>
      <c r="W72" s="294" t="str">
        <f>IF(V72=0,"",IF(B72="",エラーリスト!$E$80,""))&amp;IF(V72=0,"",IF(C72="",エラーリスト!$E$81,""))&amp;IF(V72=0,"",IF(D72="",エラーリスト!$E$82,""))&amp;IF(V72=0,"",IF(G72="",エラーリスト!$E$83,""))&amp;IF(V72=0,"",IF(H72="",エラーリスト!$E$84,IF(LEN(H72)&lt;&gt;10,エラーリスト!$E$84,""))&amp;IF(V72=0,"",IF(I72="",エラーリスト!$E$85,""))&amp;IF(V72=0,"",IF(J72="",エラーリスト!$E$86,""))&amp;IF(V72=0,"",IF(K72="",エラーリスト!$E$87,""))&amp;IF(V72=0,"",IF(L72="",エラーリスト!$E$88,""))&amp;IF(V72=0,"",IF(P72&lt;&gt;"あり",エラーリスト!$E$89,""))&amp;IF(V72=0,"",IF(Q72&lt;&gt;"なし",エラーリスト!$E$90,""))&amp;IF(V72=0,"",IF(OR(U72=50000,U72=200000),"",エラーリスト!$E$91)))</f>
        <v/>
      </c>
    </row>
    <row r="73" spans="1:23">
      <c r="A73" s="17">
        <f t="shared" si="7"/>
        <v>68</v>
      </c>
      <c r="B73" s="18"/>
      <c r="C73" s="18"/>
      <c r="D73" s="19"/>
      <c r="E73" s="20" t="str">
        <f t="shared" si="8"/>
        <v/>
      </c>
      <c r="F73" s="20" t="str">
        <f t="shared" si="9"/>
        <v/>
      </c>
      <c r="G73" s="21"/>
      <c r="H73" s="22"/>
      <c r="I73" s="30"/>
      <c r="J73" s="23"/>
      <c r="K73" s="295"/>
      <c r="L73" s="295"/>
      <c r="M73" s="24" t="str">
        <f t="shared" si="11"/>
        <v/>
      </c>
      <c r="N73" s="25"/>
      <c r="O73" s="28" t="str">
        <f>IFERROR(VLOOKUP(M73,計算用!$A$48:$B$55,2,FALSE),"")</f>
        <v/>
      </c>
      <c r="P73" s="296"/>
      <c r="Q73" s="296"/>
      <c r="R73" s="296"/>
      <c r="S73" s="308" t="str">
        <f t="shared" si="10"/>
        <v/>
      </c>
      <c r="T73" s="26"/>
      <c r="U73" s="27"/>
      <c r="V73" s="297">
        <f t="array" ref="V73">SUM(LEN(B73:U73))</f>
        <v>0</v>
      </c>
      <c r="W73" s="294" t="str">
        <f>IF(V73=0,"",IF(B73="",エラーリスト!$E$80,""))&amp;IF(V73=0,"",IF(C73="",エラーリスト!$E$81,""))&amp;IF(V73=0,"",IF(D73="",エラーリスト!$E$82,""))&amp;IF(V73=0,"",IF(G73="",エラーリスト!$E$83,""))&amp;IF(V73=0,"",IF(H73="",エラーリスト!$E$84,IF(LEN(H73)&lt;&gt;10,エラーリスト!$E$84,""))&amp;IF(V73=0,"",IF(I73="",エラーリスト!$E$85,""))&amp;IF(V73=0,"",IF(J73="",エラーリスト!$E$86,""))&amp;IF(V73=0,"",IF(K73="",エラーリスト!$E$87,""))&amp;IF(V73=0,"",IF(L73="",エラーリスト!$E$88,""))&amp;IF(V73=0,"",IF(P73&lt;&gt;"あり",エラーリスト!$E$89,""))&amp;IF(V73=0,"",IF(Q73&lt;&gt;"なし",エラーリスト!$E$90,""))&amp;IF(V73=0,"",IF(OR(U73=50000,U73=200000),"",エラーリスト!$E$91)))</f>
        <v/>
      </c>
    </row>
    <row r="74" spans="1:23">
      <c r="A74" s="17">
        <f t="shared" si="7"/>
        <v>69</v>
      </c>
      <c r="B74" s="18"/>
      <c r="C74" s="18"/>
      <c r="D74" s="19"/>
      <c r="E74" s="20" t="str">
        <f t="shared" si="8"/>
        <v/>
      </c>
      <c r="F74" s="20" t="str">
        <f t="shared" si="9"/>
        <v/>
      </c>
      <c r="G74" s="21"/>
      <c r="H74" s="22"/>
      <c r="I74" s="30"/>
      <c r="J74" s="23"/>
      <c r="K74" s="295"/>
      <c r="L74" s="295"/>
      <c r="M74" s="24" t="str">
        <f t="shared" si="11"/>
        <v/>
      </c>
      <c r="N74" s="25"/>
      <c r="O74" s="28" t="str">
        <f>IFERROR(VLOOKUP(M74,計算用!$A$48:$B$55,2,FALSE),"")</f>
        <v/>
      </c>
      <c r="P74" s="296"/>
      <c r="Q74" s="296"/>
      <c r="R74" s="296"/>
      <c r="S74" s="308" t="str">
        <f t="shared" si="10"/>
        <v/>
      </c>
      <c r="T74" s="26"/>
      <c r="U74" s="27"/>
      <c r="V74" s="297">
        <f t="array" ref="V74">SUM(LEN(B74:U74))</f>
        <v>0</v>
      </c>
      <c r="W74" s="294" t="str">
        <f>IF(V74=0,"",IF(B74="",エラーリスト!$E$80,""))&amp;IF(V74=0,"",IF(C74="",エラーリスト!$E$81,""))&amp;IF(V74=0,"",IF(D74="",エラーリスト!$E$82,""))&amp;IF(V74=0,"",IF(G74="",エラーリスト!$E$83,""))&amp;IF(V74=0,"",IF(H74="",エラーリスト!$E$84,IF(LEN(H74)&lt;&gt;10,エラーリスト!$E$84,""))&amp;IF(V74=0,"",IF(I74="",エラーリスト!$E$85,""))&amp;IF(V74=0,"",IF(J74="",エラーリスト!$E$86,""))&amp;IF(V74=0,"",IF(K74="",エラーリスト!$E$87,""))&amp;IF(V74=0,"",IF(L74="",エラーリスト!$E$88,""))&amp;IF(V74=0,"",IF(P74&lt;&gt;"あり",エラーリスト!$E$89,""))&amp;IF(V74=0,"",IF(Q74&lt;&gt;"なし",エラーリスト!$E$90,""))&amp;IF(V74=0,"",IF(OR(U74=50000,U74=200000),"",エラーリスト!$E$91)))</f>
        <v/>
      </c>
    </row>
    <row r="75" spans="1:23">
      <c r="A75" s="17">
        <f t="shared" si="7"/>
        <v>70</v>
      </c>
      <c r="B75" s="18"/>
      <c r="C75" s="18"/>
      <c r="D75" s="19"/>
      <c r="E75" s="20" t="str">
        <f t="shared" si="8"/>
        <v/>
      </c>
      <c r="F75" s="20" t="str">
        <f t="shared" si="9"/>
        <v/>
      </c>
      <c r="G75" s="21"/>
      <c r="H75" s="22"/>
      <c r="I75" s="30"/>
      <c r="J75" s="23"/>
      <c r="K75" s="295"/>
      <c r="L75" s="295"/>
      <c r="M75" s="24" t="str">
        <f t="shared" si="11"/>
        <v/>
      </c>
      <c r="N75" s="25"/>
      <c r="O75" s="28" t="str">
        <f>IFERROR(VLOOKUP(M75,計算用!$A$48:$B$55,2,FALSE),"")</f>
        <v/>
      </c>
      <c r="P75" s="296"/>
      <c r="Q75" s="296"/>
      <c r="R75" s="296"/>
      <c r="S75" s="308" t="str">
        <f t="shared" si="10"/>
        <v/>
      </c>
      <c r="T75" s="26"/>
      <c r="U75" s="27"/>
      <c r="V75" s="297">
        <f t="array" ref="V75">SUM(LEN(B75:U75))</f>
        <v>0</v>
      </c>
      <c r="W75" s="294" t="str">
        <f>IF(V75=0,"",IF(B75="",エラーリスト!$E$80,""))&amp;IF(V75=0,"",IF(C75="",エラーリスト!$E$81,""))&amp;IF(V75=0,"",IF(D75="",エラーリスト!$E$82,""))&amp;IF(V75=0,"",IF(G75="",エラーリスト!$E$83,""))&amp;IF(V75=0,"",IF(H75="",エラーリスト!$E$84,IF(LEN(H75)&lt;&gt;10,エラーリスト!$E$84,""))&amp;IF(V75=0,"",IF(I75="",エラーリスト!$E$85,""))&amp;IF(V75=0,"",IF(J75="",エラーリスト!$E$86,""))&amp;IF(V75=0,"",IF(K75="",エラーリスト!$E$87,""))&amp;IF(V75=0,"",IF(L75="",エラーリスト!$E$88,""))&amp;IF(V75=0,"",IF(P75&lt;&gt;"あり",エラーリスト!$E$89,""))&amp;IF(V75=0,"",IF(Q75&lt;&gt;"なし",エラーリスト!$E$90,""))&amp;IF(V75=0,"",IF(OR(U75=50000,U75=200000),"",エラーリスト!$E$91)))</f>
        <v/>
      </c>
    </row>
    <row r="76" spans="1:23">
      <c r="A76" s="17">
        <f t="shared" si="7"/>
        <v>71</v>
      </c>
      <c r="B76" s="18"/>
      <c r="C76" s="18"/>
      <c r="D76" s="19"/>
      <c r="E76" s="20" t="str">
        <f t="shared" si="8"/>
        <v/>
      </c>
      <c r="F76" s="20" t="str">
        <f t="shared" si="9"/>
        <v/>
      </c>
      <c r="G76" s="21"/>
      <c r="H76" s="22"/>
      <c r="I76" s="30"/>
      <c r="J76" s="23"/>
      <c r="K76" s="295"/>
      <c r="L76" s="295"/>
      <c r="M76" s="24" t="str">
        <f t="shared" si="11"/>
        <v/>
      </c>
      <c r="N76" s="25"/>
      <c r="O76" s="28" t="str">
        <f>IFERROR(VLOOKUP(M76,計算用!$A$48:$B$55,2,FALSE),"")</f>
        <v/>
      </c>
      <c r="P76" s="296"/>
      <c r="Q76" s="296"/>
      <c r="R76" s="296"/>
      <c r="S76" s="308" t="str">
        <f t="shared" si="10"/>
        <v/>
      </c>
      <c r="T76" s="26"/>
      <c r="U76" s="27"/>
      <c r="V76" s="297">
        <f t="array" ref="V76">SUM(LEN(B76:U76))</f>
        <v>0</v>
      </c>
      <c r="W76" s="294" t="str">
        <f>IF(V76=0,"",IF(B76="",エラーリスト!$E$80,""))&amp;IF(V76=0,"",IF(C76="",エラーリスト!$E$81,""))&amp;IF(V76=0,"",IF(D76="",エラーリスト!$E$82,""))&amp;IF(V76=0,"",IF(G76="",エラーリスト!$E$83,""))&amp;IF(V76=0,"",IF(H76="",エラーリスト!$E$84,IF(LEN(H76)&lt;&gt;10,エラーリスト!$E$84,""))&amp;IF(V76=0,"",IF(I76="",エラーリスト!$E$85,""))&amp;IF(V76=0,"",IF(J76="",エラーリスト!$E$86,""))&amp;IF(V76=0,"",IF(K76="",エラーリスト!$E$87,""))&amp;IF(V76=0,"",IF(L76="",エラーリスト!$E$88,""))&amp;IF(V76=0,"",IF(P76&lt;&gt;"あり",エラーリスト!$E$89,""))&amp;IF(V76=0,"",IF(Q76&lt;&gt;"なし",エラーリスト!$E$90,""))&amp;IF(V76=0,"",IF(OR(U76=50000,U76=200000),"",エラーリスト!$E$91)))</f>
        <v/>
      </c>
    </row>
    <row r="77" spans="1:23">
      <c r="A77" s="17">
        <f t="shared" si="7"/>
        <v>72</v>
      </c>
      <c r="B77" s="18"/>
      <c r="C77" s="18"/>
      <c r="D77" s="19"/>
      <c r="E77" s="20" t="str">
        <f t="shared" si="8"/>
        <v/>
      </c>
      <c r="F77" s="20" t="str">
        <f t="shared" si="9"/>
        <v/>
      </c>
      <c r="G77" s="21"/>
      <c r="H77" s="22"/>
      <c r="I77" s="30"/>
      <c r="J77" s="23"/>
      <c r="K77" s="295"/>
      <c r="L77" s="295"/>
      <c r="M77" s="24" t="str">
        <f t="shared" si="11"/>
        <v/>
      </c>
      <c r="N77" s="25"/>
      <c r="O77" s="28" t="str">
        <f>IFERROR(VLOOKUP(M77,計算用!$A$48:$B$55,2,FALSE),"")</f>
        <v/>
      </c>
      <c r="P77" s="296"/>
      <c r="Q77" s="296"/>
      <c r="R77" s="296"/>
      <c r="S77" s="308" t="str">
        <f t="shared" si="10"/>
        <v/>
      </c>
      <c r="T77" s="26"/>
      <c r="U77" s="27"/>
      <c r="V77" s="297">
        <f t="array" ref="V77">SUM(LEN(B77:U77))</f>
        <v>0</v>
      </c>
      <c r="W77" s="294" t="str">
        <f>IF(V77=0,"",IF(B77="",エラーリスト!$E$80,""))&amp;IF(V77=0,"",IF(C77="",エラーリスト!$E$81,""))&amp;IF(V77=0,"",IF(D77="",エラーリスト!$E$82,""))&amp;IF(V77=0,"",IF(G77="",エラーリスト!$E$83,""))&amp;IF(V77=0,"",IF(H77="",エラーリスト!$E$84,IF(LEN(H77)&lt;&gt;10,エラーリスト!$E$84,""))&amp;IF(V77=0,"",IF(I77="",エラーリスト!$E$85,""))&amp;IF(V77=0,"",IF(J77="",エラーリスト!$E$86,""))&amp;IF(V77=0,"",IF(K77="",エラーリスト!$E$87,""))&amp;IF(V77=0,"",IF(L77="",エラーリスト!$E$88,""))&amp;IF(V77=0,"",IF(P77&lt;&gt;"あり",エラーリスト!$E$89,""))&amp;IF(V77=0,"",IF(Q77&lt;&gt;"なし",エラーリスト!$E$90,""))&amp;IF(V77=0,"",IF(OR(U77=50000,U77=200000),"",エラーリスト!$E$91)))</f>
        <v/>
      </c>
    </row>
    <row r="78" spans="1:23">
      <c r="A78" s="17">
        <f t="shared" si="7"/>
        <v>73</v>
      </c>
      <c r="B78" s="18"/>
      <c r="C78" s="18"/>
      <c r="D78" s="19"/>
      <c r="E78" s="20" t="str">
        <f t="shared" si="8"/>
        <v/>
      </c>
      <c r="F78" s="20" t="str">
        <f t="shared" si="9"/>
        <v/>
      </c>
      <c r="G78" s="21"/>
      <c r="H78" s="22"/>
      <c r="I78" s="30"/>
      <c r="J78" s="23"/>
      <c r="K78" s="295"/>
      <c r="L78" s="295"/>
      <c r="M78" s="24" t="str">
        <f t="shared" si="11"/>
        <v/>
      </c>
      <c r="N78" s="25"/>
      <c r="O78" s="28" t="str">
        <f>IFERROR(VLOOKUP(M78,計算用!$A$48:$B$55,2,FALSE),"")</f>
        <v/>
      </c>
      <c r="P78" s="296"/>
      <c r="Q78" s="296"/>
      <c r="R78" s="296"/>
      <c r="S78" s="308" t="str">
        <f t="shared" si="10"/>
        <v/>
      </c>
      <c r="T78" s="26"/>
      <c r="U78" s="27"/>
      <c r="V78" s="297">
        <f t="array" ref="V78">SUM(LEN(B78:U78))</f>
        <v>0</v>
      </c>
      <c r="W78" s="294" t="str">
        <f>IF(V78=0,"",IF(B78="",エラーリスト!$E$80,""))&amp;IF(V78=0,"",IF(C78="",エラーリスト!$E$81,""))&amp;IF(V78=0,"",IF(D78="",エラーリスト!$E$82,""))&amp;IF(V78=0,"",IF(G78="",エラーリスト!$E$83,""))&amp;IF(V78=0,"",IF(H78="",エラーリスト!$E$84,IF(LEN(H78)&lt;&gt;10,エラーリスト!$E$84,""))&amp;IF(V78=0,"",IF(I78="",エラーリスト!$E$85,""))&amp;IF(V78=0,"",IF(J78="",エラーリスト!$E$86,""))&amp;IF(V78=0,"",IF(K78="",エラーリスト!$E$87,""))&amp;IF(V78=0,"",IF(L78="",エラーリスト!$E$88,""))&amp;IF(V78=0,"",IF(P78&lt;&gt;"あり",エラーリスト!$E$89,""))&amp;IF(V78=0,"",IF(Q78&lt;&gt;"なし",エラーリスト!$E$90,""))&amp;IF(V78=0,"",IF(OR(U78=50000,U78=200000),"",エラーリスト!$E$91)))</f>
        <v/>
      </c>
    </row>
    <row r="79" spans="1:23">
      <c r="A79" s="17">
        <f t="shared" si="7"/>
        <v>74</v>
      </c>
      <c r="B79" s="18"/>
      <c r="C79" s="18"/>
      <c r="D79" s="19"/>
      <c r="E79" s="20" t="str">
        <f t="shared" si="8"/>
        <v/>
      </c>
      <c r="F79" s="20" t="str">
        <f t="shared" si="9"/>
        <v/>
      </c>
      <c r="G79" s="21"/>
      <c r="H79" s="22"/>
      <c r="I79" s="30"/>
      <c r="J79" s="23"/>
      <c r="K79" s="295"/>
      <c r="L79" s="295"/>
      <c r="M79" s="24" t="str">
        <f t="shared" si="11"/>
        <v/>
      </c>
      <c r="N79" s="25"/>
      <c r="O79" s="28" t="str">
        <f>IFERROR(VLOOKUP(M79,計算用!$A$48:$B$55,2,FALSE),"")</f>
        <v/>
      </c>
      <c r="P79" s="296"/>
      <c r="Q79" s="296"/>
      <c r="R79" s="296"/>
      <c r="S79" s="308" t="str">
        <f t="shared" si="10"/>
        <v/>
      </c>
      <c r="T79" s="26"/>
      <c r="U79" s="27"/>
      <c r="V79" s="297">
        <f t="array" ref="V79">SUM(LEN(B79:U79))</f>
        <v>0</v>
      </c>
      <c r="W79" s="294" t="str">
        <f>IF(V79=0,"",IF(B79="",エラーリスト!$E$80,""))&amp;IF(V79=0,"",IF(C79="",エラーリスト!$E$81,""))&amp;IF(V79=0,"",IF(D79="",エラーリスト!$E$82,""))&amp;IF(V79=0,"",IF(G79="",エラーリスト!$E$83,""))&amp;IF(V79=0,"",IF(H79="",エラーリスト!$E$84,IF(LEN(H79)&lt;&gt;10,エラーリスト!$E$84,""))&amp;IF(V79=0,"",IF(I79="",エラーリスト!$E$85,""))&amp;IF(V79=0,"",IF(J79="",エラーリスト!$E$86,""))&amp;IF(V79=0,"",IF(K79="",エラーリスト!$E$87,""))&amp;IF(V79=0,"",IF(L79="",エラーリスト!$E$88,""))&amp;IF(V79=0,"",IF(P79&lt;&gt;"あり",エラーリスト!$E$89,""))&amp;IF(V79=0,"",IF(Q79&lt;&gt;"なし",エラーリスト!$E$90,""))&amp;IF(V79=0,"",IF(OR(U79=50000,U79=200000),"",エラーリスト!$E$91)))</f>
        <v/>
      </c>
    </row>
    <row r="80" spans="1:23">
      <c r="A80" s="17">
        <f t="shared" si="7"/>
        <v>75</v>
      </c>
      <c r="B80" s="18"/>
      <c r="C80" s="18"/>
      <c r="D80" s="19"/>
      <c r="E80" s="20" t="str">
        <f t="shared" si="8"/>
        <v/>
      </c>
      <c r="F80" s="20" t="str">
        <f t="shared" si="9"/>
        <v/>
      </c>
      <c r="G80" s="21"/>
      <c r="H80" s="22"/>
      <c r="I80" s="30"/>
      <c r="J80" s="23"/>
      <c r="K80" s="295"/>
      <c r="L80" s="295"/>
      <c r="M80" s="24" t="str">
        <f t="shared" si="11"/>
        <v/>
      </c>
      <c r="N80" s="25"/>
      <c r="O80" s="28" t="str">
        <f>IFERROR(VLOOKUP(M80,計算用!$A$48:$B$55,2,FALSE),"")</f>
        <v/>
      </c>
      <c r="P80" s="296"/>
      <c r="Q80" s="296"/>
      <c r="R80" s="296"/>
      <c r="S80" s="308" t="str">
        <f t="shared" si="10"/>
        <v/>
      </c>
      <c r="T80" s="26"/>
      <c r="U80" s="27"/>
      <c r="V80" s="297">
        <f t="array" ref="V80">SUM(LEN(B80:U80))</f>
        <v>0</v>
      </c>
      <c r="W80" s="294" t="str">
        <f>IF(V80=0,"",IF(B80="",エラーリスト!$E$80,""))&amp;IF(V80=0,"",IF(C80="",エラーリスト!$E$81,""))&amp;IF(V80=0,"",IF(D80="",エラーリスト!$E$82,""))&amp;IF(V80=0,"",IF(G80="",エラーリスト!$E$83,""))&amp;IF(V80=0,"",IF(H80="",エラーリスト!$E$84,IF(LEN(H80)&lt;&gt;10,エラーリスト!$E$84,""))&amp;IF(V80=0,"",IF(I80="",エラーリスト!$E$85,""))&amp;IF(V80=0,"",IF(J80="",エラーリスト!$E$86,""))&amp;IF(V80=0,"",IF(K80="",エラーリスト!$E$87,""))&amp;IF(V80=0,"",IF(L80="",エラーリスト!$E$88,""))&amp;IF(V80=0,"",IF(P80&lt;&gt;"あり",エラーリスト!$E$89,""))&amp;IF(V80=0,"",IF(Q80&lt;&gt;"なし",エラーリスト!$E$90,""))&amp;IF(V80=0,"",IF(OR(U80=50000,U80=200000),"",エラーリスト!$E$91)))</f>
        <v/>
      </c>
    </row>
    <row r="81" spans="1:23">
      <c r="A81" s="17">
        <f t="shared" si="7"/>
        <v>76</v>
      </c>
      <c r="B81" s="18"/>
      <c r="C81" s="18"/>
      <c r="D81" s="19"/>
      <c r="E81" s="20" t="str">
        <f t="shared" si="8"/>
        <v/>
      </c>
      <c r="F81" s="20" t="str">
        <f t="shared" si="9"/>
        <v/>
      </c>
      <c r="G81" s="21"/>
      <c r="H81" s="22"/>
      <c r="I81" s="30"/>
      <c r="J81" s="23"/>
      <c r="K81" s="295"/>
      <c r="L81" s="295"/>
      <c r="M81" s="24" t="str">
        <f t="shared" si="11"/>
        <v/>
      </c>
      <c r="N81" s="25"/>
      <c r="O81" s="28" t="str">
        <f>IFERROR(VLOOKUP(M81,計算用!$A$48:$B$55,2,FALSE),"")</f>
        <v/>
      </c>
      <c r="P81" s="296"/>
      <c r="Q81" s="296"/>
      <c r="R81" s="296"/>
      <c r="S81" s="308" t="str">
        <f t="shared" si="10"/>
        <v/>
      </c>
      <c r="T81" s="26"/>
      <c r="U81" s="27"/>
      <c r="V81" s="297">
        <f t="array" ref="V81">SUM(LEN(B81:U81))</f>
        <v>0</v>
      </c>
      <c r="W81" s="294" t="str">
        <f>IF(V81=0,"",IF(B81="",エラーリスト!$E$80,""))&amp;IF(V81=0,"",IF(C81="",エラーリスト!$E$81,""))&amp;IF(V81=0,"",IF(D81="",エラーリスト!$E$82,""))&amp;IF(V81=0,"",IF(G81="",エラーリスト!$E$83,""))&amp;IF(V81=0,"",IF(H81="",エラーリスト!$E$84,IF(LEN(H81)&lt;&gt;10,エラーリスト!$E$84,""))&amp;IF(V81=0,"",IF(I81="",エラーリスト!$E$85,""))&amp;IF(V81=0,"",IF(J81="",エラーリスト!$E$86,""))&amp;IF(V81=0,"",IF(K81="",エラーリスト!$E$87,""))&amp;IF(V81=0,"",IF(L81="",エラーリスト!$E$88,""))&amp;IF(V81=0,"",IF(P81&lt;&gt;"あり",エラーリスト!$E$89,""))&amp;IF(V81=0,"",IF(Q81&lt;&gt;"なし",エラーリスト!$E$90,""))&amp;IF(V81=0,"",IF(OR(U81=50000,U81=200000),"",エラーリスト!$E$91)))</f>
        <v/>
      </c>
    </row>
    <row r="82" spans="1:23">
      <c r="A82" s="17">
        <f t="shared" si="7"/>
        <v>77</v>
      </c>
      <c r="B82" s="18"/>
      <c r="C82" s="18"/>
      <c r="D82" s="19"/>
      <c r="E82" s="20" t="str">
        <f t="shared" si="8"/>
        <v/>
      </c>
      <c r="F82" s="20" t="str">
        <f t="shared" si="9"/>
        <v/>
      </c>
      <c r="G82" s="21"/>
      <c r="H82" s="22"/>
      <c r="I82" s="30"/>
      <c r="J82" s="23"/>
      <c r="K82" s="295"/>
      <c r="L82" s="295"/>
      <c r="M82" s="24" t="str">
        <f t="shared" si="11"/>
        <v/>
      </c>
      <c r="N82" s="25"/>
      <c r="O82" s="28" t="str">
        <f>IFERROR(VLOOKUP(M82,計算用!$A$48:$B$55,2,FALSE),"")</f>
        <v/>
      </c>
      <c r="P82" s="296"/>
      <c r="Q82" s="296"/>
      <c r="R82" s="296"/>
      <c r="S82" s="308" t="str">
        <f t="shared" si="10"/>
        <v/>
      </c>
      <c r="T82" s="26"/>
      <c r="U82" s="27"/>
      <c r="V82" s="297">
        <f t="array" ref="V82">SUM(LEN(B82:U82))</f>
        <v>0</v>
      </c>
      <c r="W82" s="294" t="str">
        <f>IF(V82=0,"",IF(B82="",エラーリスト!$E$80,""))&amp;IF(V82=0,"",IF(C82="",エラーリスト!$E$81,""))&amp;IF(V82=0,"",IF(D82="",エラーリスト!$E$82,""))&amp;IF(V82=0,"",IF(G82="",エラーリスト!$E$83,""))&amp;IF(V82=0,"",IF(H82="",エラーリスト!$E$84,IF(LEN(H82)&lt;&gt;10,エラーリスト!$E$84,""))&amp;IF(V82=0,"",IF(I82="",エラーリスト!$E$85,""))&amp;IF(V82=0,"",IF(J82="",エラーリスト!$E$86,""))&amp;IF(V82=0,"",IF(K82="",エラーリスト!$E$87,""))&amp;IF(V82=0,"",IF(L82="",エラーリスト!$E$88,""))&amp;IF(V82=0,"",IF(P82&lt;&gt;"あり",エラーリスト!$E$89,""))&amp;IF(V82=0,"",IF(Q82&lt;&gt;"なし",エラーリスト!$E$90,""))&amp;IF(V82=0,"",IF(OR(U82=50000,U82=200000),"",エラーリスト!$E$91)))</f>
        <v/>
      </c>
    </row>
    <row r="83" spans="1:23">
      <c r="A83" s="17">
        <f t="shared" si="7"/>
        <v>78</v>
      </c>
      <c r="B83" s="18"/>
      <c r="C83" s="18"/>
      <c r="D83" s="19"/>
      <c r="E83" s="20" t="str">
        <f t="shared" si="8"/>
        <v/>
      </c>
      <c r="F83" s="20" t="str">
        <f t="shared" si="9"/>
        <v/>
      </c>
      <c r="G83" s="21"/>
      <c r="H83" s="22"/>
      <c r="I83" s="30"/>
      <c r="J83" s="23"/>
      <c r="K83" s="295"/>
      <c r="L83" s="295"/>
      <c r="M83" s="24" t="str">
        <f t="shared" si="11"/>
        <v/>
      </c>
      <c r="N83" s="25"/>
      <c r="O83" s="28" t="str">
        <f>IFERROR(VLOOKUP(M83,計算用!$A$48:$B$55,2,FALSE),"")</f>
        <v/>
      </c>
      <c r="P83" s="296"/>
      <c r="Q83" s="296"/>
      <c r="R83" s="296"/>
      <c r="S83" s="308" t="str">
        <f t="shared" si="10"/>
        <v/>
      </c>
      <c r="T83" s="26"/>
      <c r="U83" s="27"/>
      <c r="V83" s="297">
        <f t="array" ref="V83">SUM(LEN(B83:U83))</f>
        <v>0</v>
      </c>
      <c r="W83" s="294" t="str">
        <f>IF(V83=0,"",IF(B83="",エラーリスト!$E$80,""))&amp;IF(V83=0,"",IF(C83="",エラーリスト!$E$81,""))&amp;IF(V83=0,"",IF(D83="",エラーリスト!$E$82,""))&amp;IF(V83=0,"",IF(G83="",エラーリスト!$E$83,""))&amp;IF(V83=0,"",IF(H83="",エラーリスト!$E$84,IF(LEN(H83)&lt;&gt;10,エラーリスト!$E$84,""))&amp;IF(V83=0,"",IF(I83="",エラーリスト!$E$85,""))&amp;IF(V83=0,"",IF(J83="",エラーリスト!$E$86,""))&amp;IF(V83=0,"",IF(K83="",エラーリスト!$E$87,""))&amp;IF(V83=0,"",IF(L83="",エラーリスト!$E$88,""))&amp;IF(V83=0,"",IF(P83&lt;&gt;"あり",エラーリスト!$E$89,""))&amp;IF(V83=0,"",IF(Q83&lt;&gt;"なし",エラーリスト!$E$90,""))&amp;IF(V83=0,"",IF(OR(U83=50000,U83=200000),"",エラーリスト!$E$91)))</f>
        <v/>
      </c>
    </row>
    <row r="84" spans="1:23">
      <c r="A84" s="17">
        <f t="shared" si="7"/>
        <v>79</v>
      </c>
      <c r="B84" s="18"/>
      <c r="C84" s="18"/>
      <c r="D84" s="19"/>
      <c r="E84" s="20" t="str">
        <f t="shared" si="8"/>
        <v/>
      </c>
      <c r="F84" s="20" t="str">
        <f t="shared" si="9"/>
        <v/>
      </c>
      <c r="G84" s="21"/>
      <c r="H84" s="22"/>
      <c r="I84" s="30"/>
      <c r="J84" s="23"/>
      <c r="K84" s="295"/>
      <c r="L84" s="295"/>
      <c r="M84" s="24" t="str">
        <f t="shared" si="11"/>
        <v/>
      </c>
      <c r="N84" s="25"/>
      <c r="O84" s="28" t="str">
        <f>IFERROR(VLOOKUP(M84,計算用!$A$48:$B$55,2,FALSE),"")</f>
        <v/>
      </c>
      <c r="P84" s="296"/>
      <c r="Q84" s="296"/>
      <c r="R84" s="296"/>
      <c r="S84" s="308" t="str">
        <f t="shared" si="10"/>
        <v/>
      </c>
      <c r="T84" s="26"/>
      <c r="U84" s="27"/>
      <c r="V84" s="297">
        <f t="array" ref="V84">SUM(LEN(B84:U84))</f>
        <v>0</v>
      </c>
      <c r="W84" s="294" t="str">
        <f>IF(V84=0,"",IF(B84="",エラーリスト!$E$80,""))&amp;IF(V84=0,"",IF(C84="",エラーリスト!$E$81,""))&amp;IF(V84=0,"",IF(D84="",エラーリスト!$E$82,""))&amp;IF(V84=0,"",IF(G84="",エラーリスト!$E$83,""))&amp;IF(V84=0,"",IF(H84="",エラーリスト!$E$84,IF(LEN(H84)&lt;&gt;10,エラーリスト!$E$84,""))&amp;IF(V84=0,"",IF(I84="",エラーリスト!$E$85,""))&amp;IF(V84=0,"",IF(J84="",エラーリスト!$E$86,""))&amp;IF(V84=0,"",IF(K84="",エラーリスト!$E$87,""))&amp;IF(V84=0,"",IF(L84="",エラーリスト!$E$88,""))&amp;IF(V84=0,"",IF(P84&lt;&gt;"あり",エラーリスト!$E$89,""))&amp;IF(V84=0,"",IF(Q84&lt;&gt;"なし",エラーリスト!$E$90,""))&amp;IF(V84=0,"",IF(OR(U84=50000,U84=200000),"",エラーリスト!$E$91)))</f>
        <v/>
      </c>
    </row>
    <row r="85" spans="1:23">
      <c r="A85" s="17">
        <f t="shared" si="7"/>
        <v>80</v>
      </c>
      <c r="B85" s="18"/>
      <c r="C85" s="18"/>
      <c r="D85" s="19"/>
      <c r="E85" s="20" t="str">
        <f t="shared" si="8"/>
        <v/>
      </c>
      <c r="F85" s="20" t="str">
        <f t="shared" si="9"/>
        <v/>
      </c>
      <c r="G85" s="21"/>
      <c r="H85" s="22"/>
      <c r="I85" s="30"/>
      <c r="J85" s="23"/>
      <c r="K85" s="295"/>
      <c r="L85" s="295"/>
      <c r="M85" s="24" t="str">
        <f t="shared" si="11"/>
        <v/>
      </c>
      <c r="N85" s="25"/>
      <c r="O85" s="28" t="str">
        <f>IFERROR(VLOOKUP(M85,計算用!$A$48:$B$55,2,FALSE),"")</f>
        <v/>
      </c>
      <c r="P85" s="296"/>
      <c r="Q85" s="296"/>
      <c r="R85" s="296"/>
      <c r="S85" s="308" t="str">
        <f t="shared" si="10"/>
        <v/>
      </c>
      <c r="T85" s="26"/>
      <c r="U85" s="27"/>
      <c r="V85" s="297">
        <f t="array" ref="V85">SUM(LEN(B85:U85))</f>
        <v>0</v>
      </c>
      <c r="W85" s="294" t="str">
        <f>IF(V85=0,"",IF(B85="",エラーリスト!$E$80,""))&amp;IF(V85=0,"",IF(C85="",エラーリスト!$E$81,""))&amp;IF(V85=0,"",IF(D85="",エラーリスト!$E$82,""))&amp;IF(V85=0,"",IF(G85="",エラーリスト!$E$83,""))&amp;IF(V85=0,"",IF(H85="",エラーリスト!$E$84,IF(LEN(H85)&lt;&gt;10,エラーリスト!$E$84,""))&amp;IF(V85=0,"",IF(I85="",エラーリスト!$E$85,""))&amp;IF(V85=0,"",IF(J85="",エラーリスト!$E$86,""))&amp;IF(V85=0,"",IF(K85="",エラーリスト!$E$87,""))&amp;IF(V85=0,"",IF(L85="",エラーリスト!$E$88,""))&amp;IF(V85=0,"",IF(P85&lt;&gt;"あり",エラーリスト!$E$89,""))&amp;IF(V85=0,"",IF(Q85&lt;&gt;"なし",エラーリスト!$E$90,""))&amp;IF(V85=0,"",IF(OR(U85=50000,U85=200000),"",エラーリスト!$E$91)))</f>
        <v/>
      </c>
    </row>
    <row r="86" spans="1:23">
      <c r="S86" s="298"/>
    </row>
  </sheetData>
  <sheetProtection formatCells="0" formatColumns="0" formatRows="0" insertColumns="0" insertRows="0" autoFilter="0"/>
  <mergeCells count="10">
    <mergeCell ref="T4:U4"/>
    <mergeCell ref="P4:S4"/>
    <mergeCell ref="A4:A5"/>
    <mergeCell ref="G4:G5"/>
    <mergeCell ref="H4:J4"/>
    <mergeCell ref="O4:O5"/>
    <mergeCell ref="B4:B5"/>
    <mergeCell ref="C4:C5"/>
    <mergeCell ref="D4:D5"/>
    <mergeCell ref="K4:N4"/>
  </mergeCells>
  <phoneticPr fontId="3"/>
  <dataValidations count="1">
    <dataValidation type="list" allowBlank="1" showInputMessage="1" showErrorMessage="1" sqref="R6:R85">
      <formula1>"該当"</formula1>
    </dataValidation>
  </dataValidations>
  <pageMargins left="0.70866141732283472" right="0.70866141732283472" top="0.74803149606299213" bottom="0.55118110236220474" header="0.31496062992125984" footer="0.31496062992125984"/>
  <pageSetup paperSize="9" scale="69" fitToHeight="0" orientation="landscape" r:id="rId1"/>
  <rowBreaks count="1" manualBreakCount="1">
    <brk id="45" max="20" man="1"/>
  </rowBreaks>
  <drawing r:id="rId2"/>
  <legacyDrawing r:id="rId3"/>
  <extLst>
    <ext xmlns:x14="http://schemas.microsoft.com/office/spreadsheetml/2009/9/main" uri="{CCE6A557-97BC-4b89-ADB6-D9C93CAAB3DF}">
      <x14:dataValidations xmlns:xm="http://schemas.microsoft.com/office/excel/2006/main" count="4">
        <x14:dataValidation type="list" allowBlank="1" showInputMessage="1" showErrorMessage="1">
          <x14:formula1>
            <xm:f>計算用!$A$43:$A$45</xm:f>
          </x14:formula1>
          <xm:sqref>K6:K85</xm:sqref>
        </x14:dataValidation>
        <x14:dataValidation type="list" allowBlank="1" showInputMessage="1" showErrorMessage="1">
          <x14:formula1>
            <xm:f>OFFSET(計算用!$A$42,MATCH(K6,計算用!$A$43:$A$45,0),1,1,3)</xm:f>
          </x14:formula1>
          <xm:sqref>L6:L85</xm:sqref>
        </x14:dataValidation>
        <x14:dataValidation type="list" allowBlank="1" showInputMessage="1" showErrorMessage="1">
          <x14:formula1>
            <xm:f>計算用!$A$57:$A$58</xm:f>
          </x14:formula1>
          <xm:sqref>P6:Q85</xm:sqref>
        </x14:dataValidation>
        <x14:dataValidation type="list" allowBlank="1" showInputMessage="1" showErrorMessage="1">
          <x14:formula1>
            <xm:f>計算用!$A$3:$A$34</xm:f>
          </x14:formula1>
          <xm:sqref>I6:I85</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B2:AW1162"/>
  <sheetViews>
    <sheetView showGridLines="0" view="pageBreakPreview" zoomScale="55" zoomScaleNormal="70" zoomScaleSheetLayoutView="55" workbookViewId="0">
      <selection activeCell="B6" sqref="B6"/>
    </sheetView>
  </sheetViews>
  <sheetFormatPr defaultRowHeight="13.2"/>
  <cols>
    <col min="1" max="1" width="4.109375" customWidth="1"/>
    <col min="2" max="2" width="20.44140625" customWidth="1"/>
    <col min="3" max="3" width="19.88671875" customWidth="1"/>
    <col min="4" max="4" width="14.44140625" customWidth="1"/>
    <col min="5" max="35" width="18.88671875" customWidth="1"/>
    <col min="36" max="36" width="22.44140625" customWidth="1"/>
  </cols>
  <sheetData>
    <row r="2" spans="2:36" ht="16.8" thickBot="1">
      <c r="B2" s="31"/>
      <c r="C2" s="32"/>
      <c r="D2" s="33"/>
      <c r="E2" s="34"/>
      <c r="F2" s="34"/>
      <c r="G2" s="34"/>
      <c r="H2" s="34"/>
      <c r="I2" s="34"/>
      <c r="J2" s="34"/>
      <c r="K2" s="34"/>
      <c r="L2" s="34"/>
      <c r="M2" s="34"/>
      <c r="N2" s="34"/>
      <c r="O2" s="34"/>
      <c r="P2" s="34"/>
      <c r="Q2" s="34"/>
      <c r="R2" s="34"/>
      <c r="S2" s="34"/>
      <c r="T2" s="34"/>
      <c r="U2" s="34"/>
      <c r="V2" s="34"/>
      <c r="W2" s="34"/>
      <c r="X2" s="34"/>
      <c r="Y2" s="34"/>
      <c r="AC2" s="34"/>
      <c r="AD2" s="34"/>
      <c r="AI2" s="123" t="s">
        <v>522</v>
      </c>
    </row>
    <row r="3" spans="2:36" s="39" customFormat="1" ht="22.5" customHeight="1">
      <c r="B3" s="506" t="s">
        <v>241</v>
      </c>
      <c r="C3" s="507"/>
      <c r="D3" s="507"/>
      <c r="E3" s="508"/>
      <c r="F3" s="506" t="s">
        <v>242</v>
      </c>
      <c r="G3" s="507"/>
      <c r="H3" s="507"/>
      <c r="I3" s="507"/>
      <c r="J3" s="507"/>
      <c r="K3" s="507"/>
      <c r="L3" s="507"/>
      <c r="M3" s="509"/>
      <c r="N3" s="509"/>
      <c r="O3" s="508"/>
      <c r="P3" s="510" t="s">
        <v>243</v>
      </c>
      <c r="Q3" s="511"/>
      <c r="R3" s="511"/>
      <c r="S3" s="511"/>
      <c r="T3" s="511"/>
      <c r="U3" s="511"/>
      <c r="V3" s="511"/>
      <c r="W3" s="511"/>
      <c r="X3" s="511"/>
      <c r="Y3" s="512"/>
      <c r="Z3" s="510" t="s">
        <v>244</v>
      </c>
      <c r="AA3" s="511"/>
      <c r="AB3" s="511"/>
      <c r="AC3" s="511"/>
      <c r="AD3" s="511"/>
      <c r="AE3" s="511"/>
      <c r="AF3" s="511"/>
      <c r="AG3" s="511"/>
      <c r="AH3" s="511"/>
      <c r="AI3" s="512"/>
    </row>
    <row r="4" spans="2:36" ht="16.5" customHeight="1">
      <c r="B4" s="513" t="s">
        <v>271</v>
      </c>
      <c r="C4" s="515" t="s">
        <v>245</v>
      </c>
      <c r="D4" s="515" t="s">
        <v>246</v>
      </c>
      <c r="E4" s="502" t="s">
        <v>247</v>
      </c>
      <c r="F4" s="517" t="s">
        <v>257</v>
      </c>
      <c r="G4" s="519"/>
      <c r="H4" s="519"/>
      <c r="I4" s="520" t="s">
        <v>258</v>
      </c>
      <c r="J4" s="520" t="s">
        <v>259</v>
      </c>
      <c r="K4" s="515" t="s">
        <v>248</v>
      </c>
      <c r="L4" s="515" t="s">
        <v>249</v>
      </c>
      <c r="M4" s="504" t="s">
        <v>261</v>
      </c>
      <c r="N4" s="504" t="s">
        <v>299</v>
      </c>
      <c r="O4" s="522" t="s">
        <v>250</v>
      </c>
      <c r="P4" s="517" t="s">
        <v>257</v>
      </c>
      <c r="Q4" s="519"/>
      <c r="R4" s="519"/>
      <c r="S4" s="520" t="s">
        <v>258</v>
      </c>
      <c r="T4" s="520" t="s">
        <v>259</v>
      </c>
      <c r="U4" s="515" t="s">
        <v>248</v>
      </c>
      <c r="V4" s="515" t="s">
        <v>249</v>
      </c>
      <c r="W4" s="504" t="s">
        <v>261</v>
      </c>
      <c r="X4" s="504" t="s">
        <v>299</v>
      </c>
      <c r="Y4" s="502" t="s">
        <v>16</v>
      </c>
      <c r="Z4" s="517" t="s">
        <v>257</v>
      </c>
      <c r="AA4" s="519"/>
      <c r="AB4" s="519"/>
      <c r="AC4" s="520" t="s">
        <v>258</v>
      </c>
      <c r="AD4" s="520" t="s">
        <v>259</v>
      </c>
      <c r="AE4" s="515" t="s">
        <v>248</v>
      </c>
      <c r="AF4" s="515" t="s">
        <v>249</v>
      </c>
      <c r="AG4" s="504" t="s">
        <v>261</v>
      </c>
      <c r="AH4" s="504" t="s">
        <v>299</v>
      </c>
      <c r="AI4" s="502" t="s">
        <v>16</v>
      </c>
    </row>
    <row r="5" spans="2:36" ht="38.25" customHeight="1">
      <c r="B5" s="514"/>
      <c r="C5" s="516"/>
      <c r="D5" s="516"/>
      <c r="E5" s="503"/>
      <c r="F5" s="518"/>
      <c r="G5" s="35" t="s">
        <v>252</v>
      </c>
      <c r="H5" s="35" t="s">
        <v>251</v>
      </c>
      <c r="I5" s="521"/>
      <c r="J5" s="521"/>
      <c r="K5" s="516"/>
      <c r="L5" s="516"/>
      <c r="M5" s="505"/>
      <c r="N5" s="505"/>
      <c r="O5" s="523"/>
      <c r="P5" s="518"/>
      <c r="Q5" s="35" t="s">
        <v>252</v>
      </c>
      <c r="R5" s="35" t="s">
        <v>251</v>
      </c>
      <c r="S5" s="521"/>
      <c r="T5" s="521"/>
      <c r="U5" s="516"/>
      <c r="V5" s="516"/>
      <c r="W5" s="505"/>
      <c r="X5" s="505"/>
      <c r="Y5" s="503"/>
      <c r="Z5" s="518"/>
      <c r="AA5" s="35" t="s">
        <v>252</v>
      </c>
      <c r="AB5" s="35" t="s">
        <v>251</v>
      </c>
      <c r="AC5" s="521"/>
      <c r="AD5" s="521"/>
      <c r="AE5" s="516"/>
      <c r="AF5" s="516"/>
      <c r="AG5" s="505"/>
      <c r="AH5" s="505"/>
      <c r="AI5" s="503"/>
    </row>
    <row r="6" spans="2:36" ht="22.5" customHeight="1">
      <c r="B6" s="125"/>
      <c r="C6" s="43"/>
      <c r="D6" s="44"/>
      <c r="E6" s="45"/>
      <c r="F6" s="70"/>
      <c r="G6" s="71">
        <f t="shared" ref="G6" si="0">SUM(F6-H6)</f>
        <v>0</v>
      </c>
      <c r="H6" s="72"/>
      <c r="I6" s="73"/>
      <c r="J6" s="73"/>
      <c r="K6" s="73"/>
      <c r="L6" s="73"/>
      <c r="M6" s="87">
        <f t="shared" ref="M6" si="1">SUM(I6:L6)</f>
        <v>0</v>
      </c>
      <c r="N6" s="102">
        <f t="shared" ref="N6" si="2">M6+H6</f>
        <v>0</v>
      </c>
      <c r="O6" s="88">
        <f t="shared" ref="O6" si="3">SUM(F6+M6)</f>
        <v>0</v>
      </c>
      <c r="P6" s="89" t="str">
        <f t="shared" ref="P6:P70" ca="1" si="4">IFERROR(INDIRECT($B6&amp;"！$ai$21"),"")</f>
        <v/>
      </c>
      <c r="Q6" s="90" t="str">
        <f ca="1">IFERROR(IF(SUM(P6-R6)&lt;0,"0",P6-R6),"")</f>
        <v/>
      </c>
      <c r="R6" s="91" t="str">
        <f ca="1">IFERROR(INDIRECT($B6&amp;"！$ae$22"),"")</f>
        <v/>
      </c>
      <c r="S6" s="87" t="str">
        <f ca="1">IFERROR(INDIRECT($B6&amp;"！$ai$24"),"")</f>
        <v/>
      </c>
      <c r="T6" s="87" t="str">
        <f ca="1">IFERROR(INDIRECT($B6&amp;"！$ai$40"),"")</f>
        <v/>
      </c>
      <c r="U6" s="91" t="str">
        <f ca="1">IFERROR(INDIRECT($B6&amp;"！$ai$52"),"")</f>
        <v/>
      </c>
      <c r="V6" s="91" t="str">
        <f ca="1">IFERROR(INDIRECT($B6&amp;"！$ai$57"),"")</f>
        <v/>
      </c>
      <c r="W6" s="87">
        <f ca="1">SUM(S6:V6)</f>
        <v>0</v>
      </c>
      <c r="X6" s="102">
        <f ca="1">SUM(R6,W6)</f>
        <v>0</v>
      </c>
      <c r="Y6" s="92">
        <f ca="1">SUM(P6,W6)</f>
        <v>0</v>
      </c>
      <c r="Z6" s="89" t="str">
        <f t="shared" ref="Z6:Z69" ca="1" si="5">IFERROR(IF(SUM(F6-P6)&lt;0,"0",F6-P6),"")</f>
        <v/>
      </c>
      <c r="AA6" s="91" t="str">
        <f t="shared" ref="AA6:AA69" ca="1" si="6">IFERROR(IF(SUM(G6-Q6)&lt;0,"0",G6-Q6),"")</f>
        <v/>
      </c>
      <c r="AB6" s="91" t="str">
        <f t="shared" ref="AB6:AB69" ca="1" si="7">IFERROR(IF(SUM(H6-R6)&lt;0,"0",H6-R6),"")</f>
        <v/>
      </c>
      <c r="AC6" s="87" t="str">
        <f t="shared" ref="AC6:AC69" ca="1" si="8">IFERROR(IF(SUM(I6-S6)&lt;0,"0",I6-S6),"")</f>
        <v/>
      </c>
      <c r="AD6" s="87" t="str">
        <f t="shared" ref="AD6:AD69" ca="1" si="9">IFERROR(IF(SUM(J6-T6)&lt;0,"0",J6-T6),"")</f>
        <v/>
      </c>
      <c r="AE6" s="91" t="str">
        <f t="shared" ref="AE6:AE69" ca="1" si="10">IFERROR(IF(SUM(K6-U6)&lt;0,"0",K6-U6),"")</f>
        <v/>
      </c>
      <c r="AF6" s="98" t="str">
        <f t="shared" ref="AF6:AF69" ca="1" si="11">IFERROR(IF(SUM(L6-V6)&lt;0,"0",L6-V6),"")</f>
        <v/>
      </c>
      <c r="AG6" s="87">
        <f ca="1">IFERROR(IF(SUM(M6-W6)&lt;0,"0",M6-W6),"")</f>
        <v>0</v>
      </c>
      <c r="AH6" s="102" t="str">
        <f ca="1">IFERROR(AB6+AG6,"0")</f>
        <v>0</v>
      </c>
      <c r="AI6" s="100">
        <f ca="1">IFERROR(IF(SUM(O6-Y6)&lt;0,"0",O6-Y6),"")</f>
        <v>0</v>
      </c>
      <c r="AJ6" s="2" t="str">
        <f ca="1">IF(Y6="","",IF(AND(C6="",Y6&lt;&gt;0),エラーリスト!$E$92,""))&amp;IF(Y6="","",IF(AND(D6="",Y6&lt;&gt;0),エラーリスト!$E$93,""))&amp;IF(Y6="","",IF(AND(E6="",Y6&lt;&gt;0),エラーリスト!$E$94,""))&amp;IF(OR(P6="",P6=0),"",IF(OR(F6="",F6=0),エラーリスト!$E$95,""))&amp;IF(OR(S6="",S6=0),"",IF(OR(I6="",I6=0),エラーリスト!$E$96,""))&amp;IF(OR(T6="",T6=0),"",IF(OR(J6="",J6=0),エラーリスト!$E$97,""))&amp;IF(OR(U6="",U6=0),"",IF(OR(K6="",K6=0),エラーリスト!$E$98,""))&amp;IF(OR(V6="",V6=0),"",IF(OR(L6="",L6=0),エラーリスト!$E$99,""))</f>
        <v/>
      </c>
    </row>
    <row r="7" spans="2:36" ht="22.5" customHeight="1">
      <c r="B7" s="125"/>
      <c r="C7" s="43"/>
      <c r="D7" s="44"/>
      <c r="E7" s="45"/>
      <c r="F7" s="70"/>
      <c r="G7" s="71">
        <f t="shared" ref="G7:G9" si="12">SUM(F7-H7)</f>
        <v>0</v>
      </c>
      <c r="H7" s="72"/>
      <c r="I7" s="73"/>
      <c r="J7" s="73"/>
      <c r="K7" s="73"/>
      <c r="L7" s="73"/>
      <c r="M7" s="87">
        <f t="shared" ref="M7:M24" si="13">SUM(I7:L7)</f>
        <v>0</v>
      </c>
      <c r="N7" s="102">
        <f t="shared" ref="N7:N70" si="14">M7+H7</f>
        <v>0</v>
      </c>
      <c r="O7" s="88">
        <f t="shared" ref="O7:O24" si="15">SUM(F7+M7)</f>
        <v>0</v>
      </c>
      <c r="P7" s="89" t="str">
        <f t="shared" ca="1" si="4"/>
        <v/>
      </c>
      <c r="Q7" s="90" t="str">
        <f t="shared" ref="Q7:Q24" ca="1" si="16">IFERROR(SUM(P7-R7),"")</f>
        <v/>
      </c>
      <c r="R7" s="91" t="str">
        <f t="shared" ref="R7:R70" ca="1" si="17">IFERROR(INDIRECT($B7&amp;"！$ae$22"),"")</f>
        <v/>
      </c>
      <c r="S7" s="87" t="str">
        <f t="shared" ref="S7:S70" ca="1" si="18">IFERROR(INDIRECT($B7&amp;"！$ai$24"),"")</f>
        <v/>
      </c>
      <c r="T7" s="87" t="str">
        <f t="shared" ref="T7:T70" ca="1" si="19">IFERROR(INDIRECT($B7&amp;"！$ai$40"),"")</f>
        <v/>
      </c>
      <c r="U7" s="91" t="str">
        <f t="shared" ref="U7:U70" ca="1" si="20">IFERROR(INDIRECT($B7&amp;"！$ai$52"),"")</f>
        <v/>
      </c>
      <c r="V7" s="91" t="str">
        <f t="shared" ref="V7:V70" ca="1" si="21">IFERROR(INDIRECT($B7&amp;"！$ai$57"),"")</f>
        <v/>
      </c>
      <c r="W7" s="87">
        <f t="shared" ref="W7:W24" ca="1" si="22">SUM(S7:V7)</f>
        <v>0</v>
      </c>
      <c r="X7" s="102">
        <f t="shared" ref="X7:X70" ca="1" si="23">SUM(R7,W7)</f>
        <v>0</v>
      </c>
      <c r="Y7" s="92">
        <f t="shared" ref="Y7:Y70" ca="1" si="24">SUM(P7,W7)</f>
        <v>0</v>
      </c>
      <c r="Z7" s="89" t="str">
        <f t="shared" ca="1" si="5"/>
        <v/>
      </c>
      <c r="AA7" s="91" t="str">
        <f t="shared" ca="1" si="6"/>
        <v/>
      </c>
      <c r="AB7" s="91" t="str">
        <f t="shared" ca="1" si="7"/>
        <v/>
      </c>
      <c r="AC7" s="87" t="str">
        <f t="shared" ca="1" si="8"/>
        <v/>
      </c>
      <c r="AD7" s="87" t="str">
        <f t="shared" ca="1" si="9"/>
        <v/>
      </c>
      <c r="AE7" s="91" t="str">
        <f t="shared" ca="1" si="10"/>
        <v/>
      </c>
      <c r="AF7" s="98" t="str">
        <f t="shared" ca="1" si="11"/>
        <v/>
      </c>
      <c r="AG7" s="87">
        <f t="shared" ref="AG7:AG69" ca="1" si="25">IFERROR(IF(SUM(M7-W7)&lt;0,"0",M7-W7),"")</f>
        <v>0</v>
      </c>
      <c r="AH7" s="102" t="str">
        <f t="shared" ref="AH7:AH70" ca="1" si="26">IFERROR(AB7+AG7,"0")</f>
        <v>0</v>
      </c>
      <c r="AI7" s="100">
        <f t="shared" ref="AI7:AI33" ca="1" si="27">IFERROR(IF(SUM(O7-Y7)&lt;0,"0",O7-Y7),"")</f>
        <v>0</v>
      </c>
      <c r="AJ7" s="2" t="str">
        <f ca="1">IF(Y7="","",IF(AND(C7="",Y7&lt;&gt;0),エラーリスト!$E$92,""))&amp;IF(Y7="","",IF(AND(D7="",Y7&lt;&gt;0),エラーリスト!$E$93,""))&amp;IF(Y7="","",IF(AND(E7="",Y7&lt;&gt;0),エラーリスト!$E$94,""))&amp;IF(OR(P7="",P7=0),"",IF(OR(F7="",F7=0),エラーリスト!$E$95,""))&amp;IF(OR(S7="",S7=0),"",IF(OR(I7="",I7=0),エラーリスト!$E$96,""))&amp;IF(OR(T7="",T7=0),"",IF(OR(J7="",J7=0),エラーリスト!$E$97,""))&amp;IF(OR(U7="",U7=0),"",IF(OR(K7="",K7=0),エラーリスト!$E$98,""))&amp;IF(OR(V7="",V7=0),"",IF(OR(L7="",L7=0),エラーリスト!$E$99,""))</f>
        <v/>
      </c>
    </row>
    <row r="8" spans="2:36" ht="22.5" customHeight="1">
      <c r="B8" s="125"/>
      <c r="C8" s="43"/>
      <c r="D8" s="44"/>
      <c r="E8" s="45"/>
      <c r="F8" s="70"/>
      <c r="G8" s="71">
        <f t="shared" si="12"/>
        <v>0</v>
      </c>
      <c r="H8" s="72"/>
      <c r="I8" s="73"/>
      <c r="J8" s="73"/>
      <c r="K8" s="73"/>
      <c r="L8" s="73"/>
      <c r="M8" s="87">
        <f t="shared" si="13"/>
        <v>0</v>
      </c>
      <c r="N8" s="102">
        <f t="shared" si="14"/>
        <v>0</v>
      </c>
      <c r="O8" s="88">
        <f t="shared" si="15"/>
        <v>0</v>
      </c>
      <c r="P8" s="89" t="str">
        <f t="shared" ca="1" si="4"/>
        <v/>
      </c>
      <c r="Q8" s="90" t="str">
        <f t="shared" ca="1" si="16"/>
        <v/>
      </c>
      <c r="R8" s="91" t="str">
        <f t="shared" ca="1" si="17"/>
        <v/>
      </c>
      <c r="S8" s="87" t="str">
        <f t="shared" ca="1" si="18"/>
        <v/>
      </c>
      <c r="T8" s="87" t="str">
        <f t="shared" ca="1" si="19"/>
        <v/>
      </c>
      <c r="U8" s="91" t="str">
        <f t="shared" ca="1" si="20"/>
        <v/>
      </c>
      <c r="V8" s="91" t="str">
        <f t="shared" ca="1" si="21"/>
        <v/>
      </c>
      <c r="W8" s="87">
        <f t="shared" ca="1" si="22"/>
        <v>0</v>
      </c>
      <c r="X8" s="102">
        <f t="shared" ca="1" si="23"/>
        <v>0</v>
      </c>
      <c r="Y8" s="92">
        <f t="shared" ca="1" si="24"/>
        <v>0</v>
      </c>
      <c r="Z8" s="89" t="str">
        <f t="shared" ca="1" si="5"/>
        <v/>
      </c>
      <c r="AA8" s="91" t="str">
        <f t="shared" ca="1" si="6"/>
        <v/>
      </c>
      <c r="AB8" s="91" t="str">
        <f t="shared" ca="1" si="7"/>
        <v/>
      </c>
      <c r="AC8" s="87" t="str">
        <f t="shared" ca="1" si="8"/>
        <v/>
      </c>
      <c r="AD8" s="87" t="str">
        <f t="shared" ca="1" si="9"/>
        <v/>
      </c>
      <c r="AE8" s="91" t="str">
        <f t="shared" ca="1" si="10"/>
        <v/>
      </c>
      <c r="AF8" s="98" t="str">
        <f t="shared" ca="1" si="11"/>
        <v/>
      </c>
      <c r="AG8" s="87">
        <f t="shared" ca="1" si="25"/>
        <v>0</v>
      </c>
      <c r="AH8" s="102" t="str">
        <f t="shared" ca="1" si="26"/>
        <v>0</v>
      </c>
      <c r="AI8" s="100">
        <f t="shared" ca="1" si="27"/>
        <v>0</v>
      </c>
      <c r="AJ8" s="2" t="str">
        <f ca="1">IF(Y8="","",IF(AND(C8="",Y8&lt;&gt;0),エラーリスト!$E$92,""))&amp;IF(Y8="","",IF(AND(D8="",Y8&lt;&gt;0),エラーリスト!$E$93,""))&amp;IF(Y8="","",IF(AND(E8="",Y8&lt;&gt;0),エラーリスト!$E$94,""))&amp;IF(OR(P8="",P8=0),"",IF(OR(F8="",F8=0),エラーリスト!$E$95,""))&amp;IF(OR(S8="",S8=0),"",IF(OR(I8="",I8=0),エラーリスト!$E$96,""))&amp;IF(OR(T8="",T8=0),"",IF(OR(J8="",J8=0),エラーリスト!$E$97,""))&amp;IF(OR(U8="",U8=0),"",IF(OR(K8="",K8=0),エラーリスト!$E$98,""))&amp;IF(OR(V8="",V8=0),"",IF(OR(L8="",L8=0),エラーリスト!$E$99,""))</f>
        <v/>
      </c>
    </row>
    <row r="9" spans="2:36" ht="22.5" customHeight="1">
      <c r="B9" s="125"/>
      <c r="C9" s="43"/>
      <c r="D9" s="44"/>
      <c r="E9" s="45"/>
      <c r="F9" s="70"/>
      <c r="G9" s="71">
        <f t="shared" si="12"/>
        <v>0</v>
      </c>
      <c r="H9" s="72"/>
      <c r="I9" s="73"/>
      <c r="J9" s="73"/>
      <c r="K9" s="73"/>
      <c r="L9" s="73"/>
      <c r="M9" s="87">
        <f t="shared" si="13"/>
        <v>0</v>
      </c>
      <c r="N9" s="102">
        <f t="shared" si="14"/>
        <v>0</v>
      </c>
      <c r="O9" s="88">
        <f t="shared" si="15"/>
        <v>0</v>
      </c>
      <c r="P9" s="89" t="str">
        <f t="shared" ca="1" si="4"/>
        <v/>
      </c>
      <c r="Q9" s="90" t="str">
        <f t="shared" ca="1" si="16"/>
        <v/>
      </c>
      <c r="R9" s="91" t="str">
        <f t="shared" ca="1" si="17"/>
        <v/>
      </c>
      <c r="S9" s="87" t="str">
        <f t="shared" ca="1" si="18"/>
        <v/>
      </c>
      <c r="T9" s="87" t="str">
        <f t="shared" ca="1" si="19"/>
        <v/>
      </c>
      <c r="U9" s="91" t="str">
        <f t="shared" ca="1" si="20"/>
        <v/>
      </c>
      <c r="V9" s="91" t="str">
        <f t="shared" ca="1" si="21"/>
        <v/>
      </c>
      <c r="W9" s="87">
        <f t="shared" ca="1" si="22"/>
        <v>0</v>
      </c>
      <c r="X9" s="102">
        <f t="shared" ca="1" si="23"/>
        <v>0</v>
      </c>
      <c r="Y9" s="92">
        <f t="shared" ca="1" si="24"/>
        <v>0</v>
      </c>
      <c r="Z9" s="89" t="str">
        <f t="shared" ca="1" si="5"/>
        <v/>
      </c>
      <c r="AA9" s="91" t="str">
        <f t="shared" ca="1" si="6"/>
        <v/>
      </c>
      <c r="AB9" s="91" t="str">
        <f t="shared" ca="1" si="7"/>
        <v/>
      </c>
      <c r="AC9" s="87" t="str">
        <f t="shared" ca="1" si="8"/>
        <v/>
      </c>
      <c r="AD9" s="87" t="str">
        <f t="shared" ca="1" si="9"/>
        <v/>
      </c>
      <c r="AE9" s="91" t="str">
        <f t="shared" ca="1" si="10"/>
        <v/>
      </c>
      <c r="AF9" s="98" t="str">
        <f t="shared" ca="1" si="11"/>
        <v/>
      </c>
      <c r="AG9" s="87">
        <f t="shared" ca="1" si="25"/>
        <v>0</v>
      </c>
      <c r="AH9" s="102" t="str">
        <f t="shared" ca="1" si="26"/>
        <v>0</v>
      </c>
      <c r="AI9" s="100">
        <f t="shared" ca="1" si="27"/>
        <v>0</v>
      </c>
      <c r="AJ9" s="2" t="str">
        <f ca="1">IF(Y9="","",IF(AND(C9="",Y9&lt;&gt;0),エラーリスト!$E$92,""))&amp;IF(Y9="","",IF(AND(D9="",Y9&lt;&gt;0),エラーリスト!$E$93,""))&amp;IF(Y9="","",IF(AND(E9="",Y9&lt;&gt;0),エラーリスト!$E$94,""))&amp;IF(OR(P9="",P9=0),"",IF(OR(F9="",F9=0),エラーリスト!$E$95,""))&amp;IF(OR(S9="",S9=0),"",IF(OR(I9="",I9=0),エラーリスト!$E$96,""))&amp;IF(OR(T9="",T9=0),"",IF(OR(J9="",J9=0),エラーリスト!$E$97,""))&amp;IF(OR(U9="",U9=0),"",IF(OR(K9="",K9=0),エラーリスト!$E$98,""))&amp;IF(OR(V9="",V9=0),"",IF(OR(L9="",L9=0),エラーリスト!$E$99,""))</f>
        <v/>
      </c>
    </row>
    <row r="10" spans="2:36" ht="22.5" customHeight="1">
      <c r="B10" s="125"/>
      <c r="C10" s="43"/>
      <c r="D10" s="44"/>
      <c r="E10" s="45"/>
      <c r="F10" s="70"/>
      <c r="G10" s="71">
        <f t="shared" ref="G10:G12" si="28">SUM(F10-H10)</f>
        <v>0</v>
      </c>
      <c r="H10" s="72"/>
      <c r="I10" s="73"/>
      <c r="J10" s="73"/>
      <c r="K10" s="73"/>
      <c r="L10" s="73"/>
      <c r="M10" s="87">
        <f t="shared" si="13"/>
        <v>0</v>
      </c>
      <c r="N10" s="102">
        <f t="shared" si="14"/>
        <v>0</v>
      </c>
      <c r="O10" s="88">
        <f t="shared" si="15"/>
        <v>0</v>
      </c>
      <c r="P10" s="89" t="str">
        <f t="shared" ca="1" si="4"/>
        <v/>
      </c>
      <c r="Q10" s="90" t="str">
        <f t="shared" ca="1" si="16"/>
        <v/>
      </c>
      <c r="R10" s="91" t="str">
        <f t="shared" ca="1" si="17"/>
        <v/>
      </c>
      <c r="S10" s="87" t="str">
        <f t="shared" ca="1" si="18"/>
        <v/>
      </c>
      <c r="T10" s="87" t="str">
        <f t="shared" ca="1" si="19"/>
        <v/>
      </c>
      <c r="U10" s="91" t="str">
        <f t="shared" ca="1" si="20"/>
        <v/>
      </c>
      <c r="V10" s="91" t="str">
        <f t="shared" ca="1" si="21"/>
        <v/>
      </c>
      <c r="W10" s="87">
        <f t="shared" ca="1" si="22"/>
        <v>0</v>
      </c>
      <c r="X10" s="102">
        <f t="shared" ca="1" si="23"/>
        <v>0</v>
      </c>
      <c r="Y10" s="92">
        <f t="shared" ca="1" si="24"/>
        <v>0</v>
      </c>
      <c r="Z10" s="89" t="str">
        <f t="shared" ca="1" si="5"/>
        <v/>
      </c>
      <c r="AA10" s="91" t="str">
        <f t="shared" ca="1" si="6"/>
        <v/>
      </c>
      <c r="AB10" s="91" t="str">
        <f t="shared" ca="1" si="7"/>
        <v/>
      </c>
      <c r="AC10" s="87" t="str">
        <f t="shared" ca="1" si="8"/>
        <v/>
      </c>
      <c r="AD10" s="87" t="str">
        <f t="shared" ca="1" si="9"/>
        <v/>
      </c>
      <c r="AE10" s="91" t="str">
        <f t="shared" ca="1" si="10"/>
        <v/>
      </c>
      <c r="AF10" s="98" t="str">
        <f t="shared" ca="1" si="11"/>
        <v/>
      </c>
      <c r="AG10" s="87">
        <f t="shared" ca="1" si="25"/>
        <v>0</v>
      </c>
      <c r="AH10" s="102" t="str">
        <f t="shared" ca="1" si="26"/>
        <v>0</v>
      </c>
      <c r="AI10" s="100">
        <f t="shared" ca="1" si="27"/>
        <v>0</v>
      </c>
      <c r="AJ10" s="2" t="str">
        <f ca="1">IF(Y10="","",IF(AND(C10="",Y10&lt;&gt;0),エラーリスト!$E$92,""))&amp;IF(Y10="","",IF(AND(D10="",Y10&lt;&gt;0),エラーリスト!$E$93,""))&amp;IF(Y10="","",IF(AND(E10="",Y10&lt;&gt;0),エラーリスト!$E$94,""))&amp;IF(OR(P10="",P10=0),"",IF(OR(F10="",F10=0),エラーリスト!$E$95,""))&amp;IF(OR(S10="",S10=0),"",IF(OR(I10="",I10=0),エラーリスト!$E$96,""))&amp;IF(OR(T10="",T10=0),"",IF(OR(J10="",J10=0),エラーリスト!$E$97,""))&amp;IF(OR(U10="",U10=0),"",IF(OR(K10="",K10=0),エラーリスト!$E$98,""))&amp;IF(OR(V10="",V10=0),"",IF(OR(L10="",L10=0),エラーリスト!$E$99,""))</f>
        <v/>
      </c>
    </row>
    <row r="11" spans="2:36" ht="22.5" customHeight="1">
      <c r="B11" s="125"/>
      <c r="C11" s="43"/>
      <c r="D11" s="44"/>
      <c r="E11" s="45"/>
      <c r="F11" s="70"/>
      <c r="G11" s="71">
        <f t="shared" si="28"/>
        <v>0</v>
      </c>
      <c r="H11" s="72"/>
      <c r="I11" s="73"/>
      <c r="J11" s="73"/>
      <c r="K11" s="73"/>
      <c r="L11" s="73"/>
      <c r="M11" s="87">
        <f t="shared" si="13"/>
        <v>0</v>
      </c>
      <c r="N11" s="102">
        <f t="shared" si="14"/>
        <v>0</v>
      </c>
      <c r="O11" s="88">
        <f t="shared" si="15"/>
        <v>0</v>
      </c>
      <c r="P11" s="89" t="str">
        <f t="shared" ca="1" si="4"/>
        <v/>
      </c>
      <c r="Q11" s="90" t="str">
        <f t="shared" ca="1" si="16"/>
        <v/>
      </c>
      <c r="R11" s="91" t="str">
        <f t="shared" ca="1" si="17"/>
        <v/>
      </c>
      <c r="S11" s="87" t="str">
        <f t="shared" ca="1" si="18"/>
        <v/>
      </c>
      <c r="T11" s="87" t="str">
        <f t="shared" ca="1" si="19"/>
        <v/>
      </c>
      <c r="U11" s="91" t="str">
        <f t="shared" ca="1" si="20"/>
        <v/>
      </c>
      <c r="V11" s="91" t="str">
        <f t="shared" ca="1" si="21"/>
        <v/>
      </c>
      <c r="W11" s="87">
        <f t="shared" ca="1" si="22"/>
        <v>0</v>
      </c>
      <c r="X11" s="102">
        <f t="shared" ca="1" si="23"/>
        <v>0</v>
      </c>
      <c r="Y11" s="92">
        <f t="shared" ca="1" si="24"/>
        <v>0</v>
      </c>
      <c r="Z11" s="89" t="str">
        <f t="shared" ca="1" si="5"/>
        <v/>
      </c>
      <c r="AA11" s="91" t="str">
        <f t="shared" ca="1" si="6"/>
        <v/>
      </c>
      <c r="AB11" s="91" t="str">
        <f t="shared" ca="1" si="7"/>
        <v/>
      </c>
      <c r="AC11" s="87" t="str">
        <f t="shared" ca="1" si="8"/>
        <v/>
      </c>
      <c r="AD11" s="87" t="str">
        <f t="shared" ca="1" si="9"/>
        <v/>
      </c>
      <c r="AE11" s="91" t="str">
        <f t="shared" ca="1" si="10"/>
        <v/>
      </c>
      <c r="AF11" s="98" t="str">
        <f t="shared" ca="1" si="11"/>
        <v/>
      </c>
      <c r="AG11" s="87">
        <f t="shared" ca="1" si="25"/>
        <v>0</v>
      </c>
      <c r="AH11" s="102" t="str">
        <f t="shared" ca="1" si="26"/>
        <v>0</v>
      </c>
      <c r="AI11" s="100">
        <f t="shared" ca="1" si="27"/>
        <v>0</v>
      </c>
      <c r="AJ11" s="2" t="str">
        <f ca="1">IF(Y11="","",IF(AND(C11="",Y11&lt;&gt;0),エラーリスト!$E$92,""))&amp;IF(Y11="","",IF(AND(D11="",Y11&lt;&gt;0),エラーリスト!$E$93,""))&amp;IF(Y11="","",IF(AND(E11="",Y11&lt;&gt;0),エラーリスト!$E$94,""))&amp;IF(OR(P11="",P11=0),"",IF(OR(F11="",F11=0),エラーリスト!$E$95,""))&amp;IF(OR(S11="",S11=0),"",IF(OR(I11="",I11=0),エラーリスト!$E$96,""))&amp;IF(OR(T11="",T11=0),"",IF(OR(J11="",J11=0),エラーリスト!$E$97,""))&amp;IF(OR(U11="",U11=0),"",IF(OR(K11="",K11=0),エラーリスト!$E$98,""))&amp;IF(OR(V11="",V11=0),"",IF(OR(L11="",L11=0),エラーリスト!$E$99,""))</f>
        <v/>
      </c>
    </row>
    <row r="12" spans="2:36" ht="22.5" customHeight="1">
      <c r="B12" s="125"/>
      <c r="C12" s="43"/>
      <c r="D12" s="44"/>
      <c r="E12" s="45"/>
      <c r="F12" s="70"/>
      <c r="G12" s="71">
        <f t="shared" si="28"/>
        <v>0</v>
      </c>
      <c r="H12" s="72"/>
      <c r="I12" s="73"/>
      <c r="J12" s="73"/>
      <c r="K12" s="73"/>
      <c r="L12" s="73"/>
      <c r="M12" s="87">
        <f t="shared" si="13"/>
        <v>0</v>
      </c>
      <c r="N12" s="102">
        <f t="shared" si="14"/>
        <v>0</v>
      </c>
      <c r="O12" s="88">
        <f t="shared" si="15"/>
        <v>0</v>
      </c>
      <c r="P12" s="89" t="str">
        <f t="shared" ca="1" si="4"/>
        <v/>
      </c>
      <c r="Q12" s="90" t="str">
        <f t="shared" ca="1" si="16"/>
        <v/>
      </c>
      <c r="R12" s="91" t="str">
        <f t="shared" ca="1" si="17"/>
        <v/>
      </c>
      <c r="S12" s="87" t="str">
        <f t="shared" ca="1" si="18"/>
        <v/>
      </c>
      <c r="T12" s="87" t="str">
        <f t="shared" ca="1" si="19"/>
        <v/>
      </c>
      <c r="U12" s="91" t="str">
        <f t="shared" ca="1" si="20"/>
        <v/>
      </c>
      <c r="V12" s="91" t="str">
        <f t="shared" ca="1" si="21"/>
        <v/>
      </c>
      <c r="W12" s="87">
        <f t="shared" ca="1" si="22"/>
        <v>0</v>
      </c>
      <c r="X12" s="102">
        <f t="shared" ca="1" si="23"/>
        <v>0</v>
      </c>
      <c r="Y12" s="92">
        <f t="shared" ca="1" si="24"/>
        <v>0</v>
      </c>
      <c r="Z12" s="89" t="str">
        <f t="shared" ca="1" si="5"/>
        <v/>
      </c>
      <c r="AA12" s="91" t="str">
        <f t="shared" ca="1" si="6"/>
        <v/>
      </c>
      <c r="AB12" s="91" t="str">
        <f t="shared" ca="1" si="7"/>
        <v/>
      </c>
      <c r="AC12" s="87" t="str">
        <f t="shared" ca="1" si="8"/>
        <v/>
      </c>
      <c r="AD12" s="87" t="str">
        <f t="shared" ca="1" si="9"/>
        <v/>
      </c>
      <c r="AE12" s="91" t="str">
        <f t="shared" ca="1" si="10"/>
        <v/>
      </c>
      <c r="AF12" s="98" t="str">
        <f t="shared" ca="1" si="11"/>
        <v/>
      </c>
      <c r="AG12" s="87">
        <f t="shared" ca="1" si="25"/>
        <v>0</v>
      </c>
      <c r="AH12" s="102" t="str">
        <f t="shared" ca="1" si="26"/>
        <v>0</v>
      </c>
      <c r="AI12" s="100">
        <f t="shared" ca="1" si="27"/>
        <v>0</v>
      </c>
      <c r="AJ12" s="2" t="str">
        <f ca="1">IF(Y12="","",IF(AND(C12="",Y12&lt;&gt;0),エラーリスト!$E$92,""))&amp;IF(Y12="","",IF(AND(D12="",Y12&lt;&gt;0),エラーリスト!$E$93,""))&amp;IF(Y12="","",IF(AND(E12="",Y12&lt;&gt;0),エラーリスト!$E$94,""))&amp;IF(OR(P12="",P12=0),"",IF(OR(F12="",F12=0),エラーリスト!$E$95,""))&amp;IF(OR(S12="",S12=0),"",IF(OR(I12="",I12=0),エラーリスト!$E$96,""))&amp;IF(OR(T12="",T12=0),"",IF(OR(J12="",J12=0),エラーリスト!$E$97,""))&amp;IF(OR(U12="",U12=0),"",IF(OR(K12="",K12=0),エラーリスト!$E$98,""))&amp;IF(OR(V12="",V12=0),"",IF(OR(L12="",L12=0),エラーリスト!$E$99,""))</f>
        <v/>
      </c>
    </row>
    <row r="13" spans="2:36" ht="22.5" customHeight="1">
      <c r="B13" s="125"/>
      <c r="C13" s="43"/>
      <c r="D13" s="44"/>
      <c r="E13" s="45"/>
      <c r="F13" s="70"/>
      <c r="G13" s="71">
        <f t="shared" ref="G13:G24" si="29">SUM(F13-H13)</f>
        <v>0</v>
      </c>
      <c r="H13" s="72"/>
      <c r="I13" s="73"/>
      <c r="J13" s="73"/>
      <c r="K13" s="73"/>
      <c r="L13" s="73"/>
      <c r="M13" s="87">
        <f t="shared" si="13"/>
        <v>0</v>
      </c>
      <c r="N13" s="102">
        <f t="shared" si="14"/>
        <v>0</v>
      </c>
      <c r="O13" s="88">
        <f t="shared" si="15"/>
        <v>0</v>
      </c>
      <c r="P13" s="89" t="str">
        <f t="shared" ca="1" si="4"/>
        <v/>
      </c>
      <c r="Q13" s="90" t="str">
        <f t="shared" ca="1" si="16"/>
        <v/>
      </c>
      <c r="R13" s="91" t="str">
        <f t="shared" ca="1" si="17"/>
        <v/>
      </c>
      <c r="S13" s="87" t="str">
        <f t="shared" ca="1" si="18"/>
        <v/>
      </c>
      <c r="T13" s="87" t="str">
        <f t="shared" ca="1" si="19"/>
        <v/>
      </c>
      <c r="U13" s="91" t="str">
        <f t="shared" ca="1" si="20"/>
        <v/>
      </c>
      <c r="V13" s="91" t="str">
        <f t="shared" ca="1" si="21"/>
        <v/>
      </c>
      <c r="W13" s="87">
        <f t="shared" ca="1" si="22"/>
        <v>0</v>
      </c>
      <c r="X13" s="102">
        <f t="shared" ca="1" si="23"/>
        <v>0</v>
      </c>
      <c r="Y13" s="92">
        <f t="shared" ca="1" si="24"/>
        <v>0</v>
      </c>
      <c r="Z13" s="89" t="str">
        <f t="shared" ca="1" si="5"/>
        <v/>
      </c>
      <c r="AA13" s="91" t="str">
        <f t="shared" ca="1" si="6"/>
        <v/>
      </c>
      <c r="AB13" s="91" t="str">
        <f t="shared" ca="1" si="7"/>
        <v/>
      </c>
      <c r="AC13" s="87" t="str">
        <f t="shared" ca="1" si="8"/>
        <v/>
      </c>
      <c r="AD13" s="87" t="str">
        <f t="shared" ca="1" si="9"/>
        <v/>
      </c>
      <c r="AE13" s="91" t="str">
        <f t="shared" ca="1" si="10"/>
        <v/>
      </c>
      <c r="AF13" s="98" t="str">
        <f t="shared" ca="1" si="11"/>
        <v/>
      </c>
      <c r="AG13" s="87">
        <f t="shared" ca="1" si="25"/>
        <v>0</v>
      </c>
      <c r="AH13" s="102" t="str">
        <f t="shared" ca="1" si="26"/>
        <v>0</v>
      </c>
      <c r="AI13" s="100">
        <f t="shared" ca="1" si="27"/>
        <v>0</v>
      </c>
      <c r="AJ13" s="2" t="str">
        <f ca="1">IF(Y13="","",IF(AND(C13="",Y13&lt;&gt;0),エラーリスト!$E$92,""))&amp;IF(Y13="","",IF(AND(D13="",Y13&lt;&gt;0),エラーリスト!$E$93,""))&amp;IF(Y13="","",IF(AND(E13="",Y13&lt;&gt;0),エラーリスト!$E$94,""))&amp;IF(OR(P13="",P13=0),"",IF(OR(F13="",F13=0),エラーリスト!$E$95,""))&amp;IF(OR(S13="",S13=0),"",IF(OR(I13="",I13=0),エラーリスト!$E$96,""))&amp;IF(OR(T13="",T13=0),"",IF(OR(J13="",J13=0),エラーリスト!$E$97,""))&amp;IF(OR(U13="",U13=0),"",IF(OR(K13="",K13=0),エラーリスト!$E$98,""))&amp;IF(OR(V13="",V13=0),"",IF(OR(L13="",L13=0),エラーリスト!$E$99,""))</f>
        <v/>
      </c>
    </row>
    <row r="14" spans="2:36" ht="22.5" customHeight="1">
      <c r="B14" s="125"/>
      <c r="C14" s="43"/>
      <c r="D14" s="44"/>
      <c r="E14" s="45"/>
      <c r="F14" s="70"/>
      <c r="G14" s="71">
        <f t="shared" si="29"/>
        <v>0</v>
      </c>
      <c r="H14" s="72"/>
      <c r="I14" s="73"/>
      <c r="J14" s="73"/>
      <c r="K14" s="73"/>
      <c r="L14" s="73"/>
      <c r="M14" s="87">
        <f t="shared" si="13"/>
        <v>0</v>
      </c>
      <c r="N14" s="102">
        <f t="shared" si="14"/>
        <v>0</v>
      </c>
      <c r="O14" s="88">
        <f t="shared" si="15"/>
        <v>0</v>
      </c>
      <c r="P14" s="89" t="str">
        <f t="shared" ca="1" si="4"/>
        <v/>
      </c>
      <c r="Q14" s="90" t="str">
        <f t="shared" ca="1" si="16"/>
        <v/>
      </c>
      <c r="R14" s="91" t="str">
        <f t="shared" ca="1" si="17"/>
        <v/>
      </c>
      <c r="S14" s="87" t="str">
        <f t="shared" ca="1" si="18"/>
        <v/>
      </c>
      <c r="T14" s="87" t="str">
        <f t="shared" ca="1" si="19"/>
        <v/>
      </c>
      <c r="U14" s="91" t="str">
        <f t="shared" ca="1" si="20"/>
        <v/>
      </c>
      <c r="V14" s="91" t="str">
        <f t="shared" ca="1" si="21"/>
        <v/>
      </c>
      <c r="W14" s="87">
        <f t="shared" ca="1" si="22"/>
        <v>0</v>
      </c>
      <c r="X14" s="102">
        <f t="shared" ca="1" si="23"/>
        <v>0</v>
      </c>
      <c r="Y14" s="92">
        <f t="shared" ca="1" si="24"/>
        <v>0</v>
      </c>
      <c r="Z14" s="89" t="str">
        <f t="shared" ca="1" si="5"/>
        <v/>
      </c>
      <c r="AA14" s="91" t="str">
        <f t="shared" ca="1" si="6"/>
        <v/>
      </c>
      <c r="AB14" s="91" t="str">
        <f t="shared" ca="1" si="7"/>
        <v/>
      </c>
      <c r="AC14" s="87" t="str">
        <f t="shared" ca="1" si="8"/>
        <v/>
      </c>
      <c r="AD14" s="87" t="str">
        <f t="shared" ca="1" si="9"/>
        <v/>
      </c>
      <c r="AE14" s="91" t="str">
        <f t="shared" ca="1" si="10"/>
        <v/>
      </c>
      <c r="AF14" s="98" t="str">
        <f t="shared" ca="1" si="11"/>
        <v/>
      </c>
      <c r="AG14" s="87">
        <f t="shared" ca="1" si="25"/>
        <v>0</v>
      </c>
      <c r="AH14" s="102" t="str">
        <f t="shared" ca="1" si="26"/>
        <v>0</v>
      </c>
      <c r="AI14" s="100">
        <f t="shared" ca="1" si="27"/>
        <v>0</v>
      </c>
      <c r="AJ14" s="2" t="str">
        <f ca="1">IF(Y14="","",IF(AND(C14="",Y14&lt;&gt;0),エラーリスト!$E$92,""))&amp;IF(Y14="","",IF(AND(D14="",Y14&lt;&gt;0),エラーリスト!$E$93,""))&amp;IF(Y14="","",IF(AND(E14="",Y14&lt;&gt;0),エラーリスト!$E$94,""))&amp;IF(OR(P14="",P14=0),"",IF(OR(F14="",F14=0),エラーリスト!$E$95,""))&amp;IF(OR(S14="",S14=0),"",IF(OR(I14="",I14=0),エラーリスト!$E$96,""))&amp;IF(OR(T14="",T14=0),"",IF(OR(J14="",J14=0),エラーリスト!$E$97,""))&amp;IF(OR(U14="",U14=0),"",IF(OR(K14="",K14=0),エラーリスト!$E$98,""))&amp;IF(OR(V14="",V14=0),"",IF(OR(L14="",L14=0),エラーリスト!$E$99,""))</f>
        <v/>
      </c>
    </row>
    <row r="15" spans="2:36" ht="22.5" customHeight="1">
      <c r="B15" s="125"/>
      <c r="C15" s="43"/>
      <c r="D15" s="44"/>
      <c r="E15" s="45"/>
      <c r="F15" s="70"/>
      <c r="G15" s="71">
        <f t="shared" si="29"/>
        <v>0</v>
      </c>
      <c r="H15" s="72"/>
      <c r="I15" s="73"/>
      <c r="J15" s="73"/>
      <c r="K15" s="73"/>
      <c r="L15" s="73"/>
      <c r="M15" s="87">
        <f t="shared" si="13"/>
        <v>0</v>
      </c>
      <c r="N15" s="102">
        <f t="shared" si="14"/>
        <v>0</v>
      </c>
      <c r="O15" s="88">
        <f t="shared" si="15"/>
        <v>0</v>
      </c>
      <c r="P15" s="89" t="str">
        <f t="shared" ca="1" si="4"/>
        <v/>
      </c>
      <c r="Q15" s="90" t="str">
        <f t="shared" ca="1" si="16"/>
        <v/>
      </c>
      <c r="R15" s="91" t="str">
        <f t="shared" ca="1" si="17"/>
        <v/>
      </c>
      <c r="S15" s="87" t="str">
        <f t="shared" ca="1" si="18"/>
        <v/>
      </c>
      <c r="T15" s="87" t="str">
        <f t="shared" ca="1" si="19"/>
        <v/>
      </c>
      <c r="U15" s="91" t="str">
        <f t="shared" ca="1" si="20"/>
        <v/>
      </c>
      <c r="V15" s="91" t="str">
        <f t="shared" ca="1" si="21"/>
        <v/>
      </c>
      <c r="W15" s="87">
        <f t="shared" ca="1" si="22"/>
        <v>0</v>
      </c>
      <c r="X15" s="102">
        <f t="shared" ca="1" si="23"/>
        <v>0</v>
      </c>
      <c r="Y15" s="92">
        <f t="shared" ca="1" si="24"/>
        <v>0</v>
      </c>
      <c r="Z15" s="89" t="str">
        <f t="shared" ca="1" si="5"/>
        <v/>
      </c>
      <c r="AA15" s="91" t="str">
        <f t="shared" ca="1" si="6"/>
        <v/>
      </c>
      <c r="AB15" s="91" t="str">
        <f t="shared" ca="1" si="7"/>
        <v/>
      </c>
      <c r="AC15" s="87" t="str">
        <f t="shared" ca="1" si="8"/>
        <v/>
      </c>
      <c r="AD15" s="87" t="str">
        <f t="shared" ca="1" si="9"/>
        <v/>
      </c>
      <c r="AE15" s="91" t="str">
        <f t="shared" ca="1" si="10"/>
        <v/>
      </c>
      <c r="AF15" s="98" t="str">
        <f t="shared" ca="1" si="11"/>
        <v/>
      </c>
      <c r="AG15" s="87">
        <f t="shared" ca="1" si="25"/>
        <v>0</v>
      </c>
      <c r="AH15" s="102" t="str">
        <f t="shared" ca="1" si="26"/>
        <v>0</v>
      </c>
      <c r="AI15" s="100">
        <f t="shared" ca="1" si="27"/>
        <v>0</v>
      </c>
      <c r="AJ15" s="2" t="str">
        <f ca="1">IF(Y15="","",IF(AND(C15="",Y15&lt;&gt;0),エラーリスト!$E$92,""))&amp;IF(Y15="","",IF(AND(D15="",Y15&lt;&gt;0),エラーリスト!$E$93,""))&amp;IF(Y15="","",IF(AND(E15="",Y15&lt;&gt;0),エラーリスト!$E$94,""))&amp;IF(OR(P15="",P15=0),"",IF(OR(F15="",F15=0),エラーリスト!$E$95,""))&amp;IF(OR(S15="",S15=0),"",IF(OR(I15="",I15=0),エラーリスト!$E$96,""))&amp;IF(OR(T15="",T15=0),"",IF(OR(J15="",J15=0),エラーリスト!$E$97,""))&amp;IF(OR(U15="",U15=0),"",IF(OR(K15="",K15=0),エラーリスト!$E$98,""))&amp;IF(OR(V15="",V15=0),"",IF(OR(L15="",L15=0),エラーリスト!$E$99,""))</f>
        <v/>
      </c>
    </row>
    <row r="16" spans="2:36" ht="22.5" customHeight="1">
      <c r="B16" s="125"/>
      <c r="C16" s="43"/>
      <c r="D16" s="44"/>
      <c r="E16" s="45"/>
      <c r="F16" s="70"/>
      <c r="G16" s="71">
        <f t="shared" si="29"/>
        <v>0</v>
      </c>
      <c r="H16" s="72"/>
      <c r="I16" s="73"/>
      <c r="J16" s="73"/>
      <c r="K16" s="73"/>
      <c r="L16" s="73"/>
      <c r="M16" s="87">
        <f t="shared" si="13"/>
        <v>0</v>
      </c>
      <c r="N16" s="102">
        <f t="shared" si="14"/>
        <v>0</v>
      </c>
      <c r="O16" s="88">
        <f t="shared" si="15"/>
        <v>0</v>
      </c>
      <c r="P16" s="89" t="str">
        <f t="shared" ca="1" si="4"/>
        <v/>
      </c>
      <c r="Q16" s="90" t="str">
        <f t="shared" ca="1" si="16"/>
        <v/>
      </c>
      <c r="R16" s="91" t="str">
        <f t="shared" ca="1" si="17"/>
        <v/>
      </c>
      <c r="S16" s="87" t="str">
        <f t="shared" ca="1" si="18"/>
        <v/>
      </c>
      <c r="T16" s="87" t="str">
        <f t="shared" ca="1" si="19"/>
        <v/>
      </c>
      <c r="U16" s="91" t="str">
        <f t="shared" ca="1" si="20"/>
        <v/>
      </c>
      <c r="V16" s="91" t="str">
        <f t="shared" ca="1" si="21"/>
        <v/>
      </c>
      <c r="W16" s="87">
        <f t="shared" ca="1" si="22"/>
        <v>0</v>
      </c>
      <c r="X16" s="102">
        <f t="shared" ca="1" si="23"/>
        <v>0</v>
      </c>
      <c r="Y16" s="92">
        <f t="shared" ca="1" si="24"/>
        <v>0</v>
      </c>
      <c r="Z16" s="89" t="str">
        <f t="shared" ca="1" si="5"/>
        <v/>
      </c>
      <c r="AA16" s="91" t="str">
        <f t="shared" ca="1" si="6"/>
        <v/>
      </c>
      <c r="AB16" s="91" t="str">
        <f t="shared" ca="1" si="7"/>
        <v/>
      </c>
      <c r="AC16" s="87" t="str">
        <f t="shared" ca="1" si="8"/>
        <v/>
      </c>
      <c r="AD16" s="87" t="str">
        <f t="shared" ca="1" si="9"/>
        <v/>
      </c>
      <c r="AE16" s="91" t="str">
        <f t="shared" ca="1" si="10"/>
        <v/>
      </c>
      <c r="AF16" s="98" t="str">
        <f t="shared" ca="1" si="11"/>
        <v/>
      </c>
      <c r="AG16" s="87">
        <f t="shared" ca="1" si="25"/>
        <v>0</v>
      </c>
      <c r="AH16" s="102" t="str">
        <f t="shared" ca="1" si="26"/>
        <v>0</v>
      </c>
      <c r="AI16" s="100">
        <f t="shared" ca="1" si="27"/>
        <v>0</v>
      </c>
      <c r="AJ16" s="2" t="str">
        <f ca="1">IF(Y16="","",IF(AND(C16="",Y16&lt;&gt;0),エラーリスト!$E$92,""))&amp;IF(Y16="","",IF(AND(D16="",Y16&lt;&gt;0),エラーリスト!$E$93,""))&amp;IF(Y16="","",IF(AND(E16="",Y16&lt;&gt;0),エラーリスト!$E$94,""))&amp;IF(OR(P16="",P16=0),"",IF(OR(F16="",F16=0),エラーリスト!$E$95,""))&amp;IF(OR(S16="",S16=0),"",IF(OR(I16="",I16=0),エラーリスト!$E$96,""))&amp;IF(OR(T16="",T16=0),"",IF(OR(J16="",J16=0),エラーリスト!$E$97,""))&amp;IF(OR(U16="",U16=0),"",IF(OR(K16="",K16=0),エラーリスト!$E$98,""))&amp;IF(OR(V16="",V16=0),"",IF(OR(L16="",L16=0),エラーリスト!$E$99,""))</f>
        <v/>
      </c>
    </row>
    <row r="17" spans="2:36" ht="22.5" customHeight="1">
      <c r="B17" s="125"/>
      <c r="C17" s="43"/>
      <c r="D17" s="44"/>
      <c r="E17" s="45"/>
      <c r="F17" s="70"/>
      <c r="G17" s="71">
        <f t="shared" si="29"/>
        <v>0</v>
      </c>
      <c r="H17" s="72"/>
      <c r="I17" s="73"/>
      <c r="J17" s="73"/>
      <c r="K17" s="73"/>
      <c r="L17" s="73"/>
      <c r="M17" s="87">
        <f t="shared" si="13"/>
        <v>0</v>
      </c>
      <c r="N17" s="102">
        <f t="shared" si="14"/>
        <v>0</v>
      </c>
      <c r="O17" s="88">
        <f t="shared" si="15"/>
        <v>0</v>
      </c>
      <c r="P17" s="89" t="str">
        <f t="shared" ca="1" si="4"/>
        <v/>
      </c>
      <c r="Q17" s="90" t="str">
        <f t="shared" ca="1" si="16"/>
        <v/>
      </c>
      <c r="R17" s="91" t="str">
        <f t="shared" ca="1" si="17"/>
        <v/>
      </c>
      <c r="S17" s="87" t="str">
        <f t="shared" ca="1" si="18"/>
        <v/>
      </c>
      <c r="T17" s="87" t="str">
        <f t="shared" ca="1" si="19"/>
        <v/>
      </c>
      <c r="U17" s="91" t="str">
        <f t="shared" ca="1" si="20"/>
        <v/>
      </c>
      <c r="V17" s="91" t="str">
        <f t="shared" ca="1" si="21"/>
        <v/>
      </c>
      <c r="W17" s="87">
        <f t="shared" ca="1" si="22"/>
        <v>0</v>
      </c>
      <c r="X17" s="102">
        <f t="shared" ca="1" si="23"/>
        <v>0</v>
      </c>
      <c r="Y17" s="92">
        <f t="shared" ca="1" si="24"/>
        <v>0</v>
      </c>
      <c r="Z17" s="89" t="str">
        <f t="shared" ca="1" si="5"/>
        <v/>
      </c>
      <c r="AA17" s="91" t="str">
        <f t="shared" ca="1" si="6"/>
        <v/>
      </c>
      <c r="AB17" s="91" t="str">
        <f t="shared" ca="1" si="7"/>
        <v/>
      </c>
      <c r="AC17" s="87" t="str">
        <f t="shared" ca="1" si="8"/>
        <v/>
      </c>
      <c r="AD17" s="87" t="str">
        <f t="shared" ca="1" si="9"/>
        <v/>
      </c>
      <c r="AE17" s="91" t="str">
        <f t="shared" ca="1" si="10"/>
        <v/>
      </c>
      <c r="AF17" s="98" t="str">
        <f t="shared" ca="1" si="11"/>
        <v/>
      </c>
      <c r="AG17" s="87">
        <f t="shared" ca="1" si="25"/>
        <v>0</v>
      </c>
      <c r="AH17" s="102" t="str">
        <f t="shared" ca="1" si="26"/>
        <v>0</v>
      </c>
      <c r="AI17" s="100">
        <f t="shared" ca="1" si="27"/>
        <v>0</v>
      </c>
      <c r="AJ17" s="2" t="str">
        <f ca="1">IF(Y17="","",IF(AND(C17="",Y17&lt;&gt;0),エラーリスト!$E$92,""))&amp;IF(Y17="","",IF(AND(D17="",Y17&lt;&gt;0),エラーリスト!$E$93,""))&amp;IF(Y17="","",IF(AND(E17="",Y17&lt;&gt;0),エラーリスト!$E$94,""))&amp;IF(OR(P17="",P17=0),"",IF(OR(F17="",F17=0),エラーリスト!$E$95,""))&amp;IF(OR(S17="",S17=0),"",IF(OR(I17="",I17=0),エラーリスト!$E$96,""))&amp;IF(OR(T17="",T17=0),"",IF(OR(J17="",J17=0),エラーリスト!$E$97,""))&amp;IF(OR(U17="",U17=0),"",IF(OR(K17="",K17=0),エラーリスト!$E$98,""))&amp;IF(OR(V17="",V17=0),"",IF(OR(L17="",L17=0),エラーリスト!$E$99,""))</f>
        <v/>
      </c>
    </row>
    <row r="18" spans="2:36" ht="22.5" customHeight="1">
      <c r="B18" s="125"/>
      <c r="C18" s="43"/>
      <c r="D18" s="44"/>
      <c r="E18" s="45"/>
      <c r="F18" s="70"/>
      <c r="G18" s="71">
        <f t="shared" si="29"/>
        <v>0</v>
      </c>
      <c r="H18" s="72"/>
      <c r="I18" s="73"/>
      <c r="J18" s="73"/>
      <c r="K18" s="73"/>
      <c r="L18" s="73"/>
      <c r="M18" s="87">
        <f t="shared" si="13"/>
        <v>0</v>
      </c>
      <c r="N18" s="102">
        <f t="shared" si="14"/>
        <v>0</v>
      </c>
      <c r="O18" s="88">
        <f t="shared" si="15"/>
        <v>0</v>
      </c>
      <c r="P18" s="89" t="str">
        <f t="shared" ca="1" si="4"/>
        <v/>
      </c>
      <c r="Q18" s="90" t="str">
        <f t="shared" ca="1" si="16"/>
        <v/>
      </c>
      <c r="R18" s="91" t="str">
        <f t="shared" ca="1" si="17"/>
        <v/>
      </c>
      <c r="S18" s="87" t="str">
        <f t="shared" ca="1" si="18"/>
        <v/>
      </c>
      <c r="T18" s="87" t="str">
        <f t="shared" ca="1" si="19"/>
        <v/>
      </c>
      <c r="U18" s="91" t="str">
        <f t="shared" ca="1" si="20"/>
        <v/>
      </c>
      <c r="V18" s="91" t="str">
        <f t="shared" ca="1" si="21"/>
        <v/>
      </c>
      <c r="W18" s="87">
        <f t="shared" ca="1" si="22"/>
        <v>0</v>
      </c>
      <c r="X18" s="102">
        <f t="shared" ca="1" si="23"/>
        <v>0</v>
      </c>
      <c r="Y18" s="92">
        <f t="shared" ca="1" si="24"/>
        <v>0</v>
      </c>
      <c r="Z18" s="89" t="str">
        <f t="shared" ca="1" si="5"/>
        <v/>
      </c>
      <c r="AA18" s="91" t="str">
        <f t="shared" ca="1" si="6"/>
        <v/>
      </c>
      <c r="AB18" s="91" t="str">
        <f t="shared" ca="1" si="7"/>
        <v/>
      </c>
      <c r="AC18" s="87" t="str">
        <f t="shared" ca="1" si="8"/>
        <v/>
      </c>
      <c r="AD18" s="87" t="str">
        <f t="shared" ca="1" si="9"/>
        <v/>
      </c>
      <c r="AE18" s="91" t="str">
        <f t="shared" ca="1" si="10"/>
        <v/>
      </c>
      <c r="AF18" s="98" t="str">
        <f t="shared" ca="1" si="11"/>
        <v/>
      </c>
      <c r="AG18" s="87">
        <f t="shared" ca="1" si="25"/>
        <v>0</v>
      </c>
      <c r="AH18" s="102" t="str">
        <f t="shared" ca="1" si="26"/>
        <v>0</v>
      </c>
      <c r="AI18" s="100">
        <f t="shared" ca="1" si="27"/>
        <v>0</v>
      </c>
      <c r="AJ18" s="2" t="str">
        <f ca="1">IF(Y18="","",IF(AND(C18="",Y18&lt;&gt;0),エラーリスト!$E$92,""))&amp;IF(Y18="","",IF(AND(D18="",Y18&lt;&gt;0),エラーリスト!$E$93,""))&amp;IF(Y18="","",IF(AND(E18="",Y18&lt;&gt;0),エラーリスト!$E$94,""))&amp;IF(OR(P18="",P18=0),"",IF(OR(F18="",F18=0),エラーリスト!$E$95,""))&amp;IF(OR(S18="",S18=0),"",IF(OR(I18="",I18=0),エラーリスト!$E$96,""))&amp;IF(OR(T18="",T18=0),"",IF(OR(J18="",J18=0),エラーリスト!$E$97,""))&amp;IF(OR(U18="",U18=0),"",IF(OR(K18="",K18=0),エラーリスト!$E$98,""))&amp;IF(OR(V18="",V18=0),"",IF(OR(L18="",L18=0),エラーリスト!$E$99,""))</f>
        <v/>
      </c>
    </row>
    <row r="19" spans="2:36" ht="22.5" customHeight="1">
      <c r="B19" s="125"/>
      <c r="C19" s="43"/>
      <c r="D19" s="44"/>
      <c r="E19" s="45"/>
      <c r="F19" s="70"/>
      <c r="G19" s="71">
        <f t="shared" si="29"/>
        <v>0</v>
      </c>
      <c r="H19" s="72"/>
      <c r="I19" s="73"/>
      <c r="J19" s="73"/>
      <c r="K19" s="73"/>
      <c r="L19" s="73"/>
      <c r="M19" s="87">
        <f t="shared" si="13"/>
        <v>0</v>
      </c>
      <c r="N19" s="102">
        <f t="shared" si="14"/>
        <v>0</v>
      </c>
      <c r="O19" s="88">
        <f t="shared" si="15"/>
        <v>0</v>
      </c>
      <c r="P19" s="89" t="str">
        <f t="shared" ca="1" si="4"/>
        <v/>
      </c>
      <c r="Q19" s="90" t="str">
        <f t="shared" ca="1" si="16"/>
        <v/>
      </c>
      <c r="R19" s="91" t="str">
        <f t="shared" ca="1" si="17"/>
        <v/>
      </c>
      <c r="S19" s="87" t="str">
        <f t="shared" ca="1" si="18"/>
        <v/>
      </c>
      <c r="T19" s="87" t="str">
        <f t="shared" ca="1" si="19"/>
        <v/>
      </c>
      <c r="U19" s="91" t="str">
        <f t="shared" ca="1" si="20"/>
        <v/>
      </c>
      <c r="V19" s="91" t="str">
        <f t="shared" ca="1" si="21"/>
        <v/>
      </c>
      <c r="W19" s="87">
        <f t="shared" ca="1" si="22"/>
        <v>0</v>
      </c>
      <c r="X19" s="102">
        <f t="shared" ca="1" si="23"/>
        <v>0</v>
      </c>
      <c r="Y19" s="92">
        <f t="shared" ca="1" si="24"/>
        <v>0</v>
      </c>
      <c r="Z19" s="89" t="str">
        <f t="shared" ca="1" si="5"/>
        <v/>
      </c>
      <c r="AA19" s="91" t="str">
        <f t="shared" ca="1" si="6"/>
        <v/>
      </c>
      <c r="AB19" s="91" t="str">
        <f t="shared" ca="1" si="7"/>
        <v/>
      </c>
      <c r="AC19" s="87" t="str">
        <f t="shared" ca="1" si="8"/>
        <v/>
      </c>
      <c r="AD19" s="87" t="str">
        <f t="shared" ca="1" si="9"/>
        <v/>
      </c>
      <c r="AE19" s="91" t="str">
        <f t="shared" ca="1" si="10"/>
        <v/>
      </c>
      <c r="AF19" s="98" t="str">
        <f t="shared" ca="1" si="11"/>
        <v/>
      </c>
      <c r="AG19" s="87">
        <f t="shared" ca="1" si="25"/>
        <v>0</v>
      </c>
      <c r="AH19" s="102" t="str">
        <f t="shared" ca="1" si="26"/>
        <v>0</v>
      </c>
      <c r="AI19" s="100">
        <f t="shared" ca="1" si="27"/>
        <v>0</v>
      </c>
      <c r="AJ19" s="2" t="str">
        <f ca="1">IF(Y19="","",IF(AND(C19="",Y19&lt;&gt;0),エラーリスト!$E$92,""))&amp;IF(Y19="","",IF(AND(D19="",Y19&lt;&gt;0),エラーリスト!$E$93,""))&amp;IF(Y19="","",IF(AND(E19="",Y19&lt;&gt;0),エラーリスト!$E$94,""))&amp;IF(OR(P19="",P19=0),"",IF(OR(F19="",F19=0),エラーリスト!$E$95,""))&amp;IF(OR(S19="",S19=0),"",IF(OR(I19="",I19=0),エラーリスト!$E$96,""))&amp;IF(OR(T19="",T19=0),"",IF(OR(J19="",J19=0),エラーリスト!$E$97,""))&amp;IF(OR(U19="",U19=0),"",IF(OR(K19="",K19=0),エラーリスト!$E$98,""))&amp;IF(OR(V19="",V19=0),"",IF(OR(L19="",L19=0),エラーリスト!$E$99,""))</f>
        <v/>
      </c>
    </row>
    <row r="20" spans="2:36" ht="22.5" customHeight="1">
      <c r="B20" s="125"/>
      <c r="C20" s="43"/>
      <c r="D20" s="44"/>
      <c r="E20" s="45"/>
      <c r="F20" s="70"/>
      <c r="G20" s="71">
        <f t="shared" si="29"/>
        <v>0</v>
      </c>
      <c r="H20" s="72"/>
      <c r="I20" s="73"/>
      <c r="J20" s="73"/>
      <c r="K20" s="73"/>
      <c r="L20" s="73"/>
      <c r="M20" s="87">
        <f t="shared" si="13"/>
        <v>0</v>
      </c>
      <c r="N20" s="102">
        <f t="shared" si="14"/>
        <v>0</v>
      </c>
      <c r="O20" s="88">
        <f t="shared" si="15"/>
        <v>0</v>
      </c>
      <c r="P20" s="89" t="str">
        <f t="shared" ca="1" si="4"/>
        <v/>
      </c>
      <c r="Q20" s="90" t="str">
        <f t="shared" ca="1" si="16"/>
        <v/>
      </c>
      <c r="R20" s="91" t="str">
        <f t="shared" ca="1" si="17"/>
        <v/>
      </c>
      <c r="S20" s="87" t="str">
        <f t="shared" ca="1" si="18"/>
        <v/>
      </c>
      <c r="T20" s="87" t="str">
        <f t="shared" ca="1" si="19"/>
        <v/>
      </c>
      <c r="U20" s="91" t="str">
        <f t="shared" ca="1" si="20"/>
        <v/>
      </c>
      <c r="V20" s="91" t="str">
        <f t="shared" ca="1" si="21"/>
        <v/>
      </c>
      <c r="W20" s="87">
        <f t="shared" ca="1" si="22"/>
        <v>0</v>
      </c>
      <c r="X20" s="102">
        <f t="shared" ca="1" si="23"/>
        <v>0</v>
      </c>
      <c r="Y20" s="92">
        <f t="shared" ca="1" si="24"/>
        <v>0</v>
      </c>
      <c r="Z20" s="89" t="str">
        <f t="shared" ca="1" si="5"/>
        <v/>
      </c>
      <c r="AA20" s="91" t="str">
        <f t="shared" ca="1" si="6"/>
        <v/>
      </c>
      <c r="AB20" s="91" t="str">
        <f t="shared" ca="1" si="7"/>
        <v/>
      </c>
      <c r="AC20" s="87" t="str">
        <f t="shared" ca="1" si="8"/>
        <v/>
      </c>
      <c r="AD20" s="87" t="str">
        <f t="shared" ca="1" si="9"/>
        <v/>
      </c>
      <c r="AE20" s="91" t="str">
        <f t="shared" ca="1" si="10"/>
        <v/>
      </c>
      <c r="AF20" s="98" t="str">
        <f t="shared" ca="1" si="11"/>
        <v/>
      </c>
      <c r="AG20" s="87">
        <f t="shared" ca="1" si="25"/>
        <v>0</v>
      </c>
      <c r="AH20" s="102" t="str">
        <f t="shared" ca="1" si="26"/>
        <v>0</v>
      </c>
      <c r="AI20" s="100">
        <f t="shared" ca="1" si="27"/>
        <v>0</v>
      </c>
      <c r="AJ20" s="2" t="str">
        <f ca="1">IF(Y20="","",IF(AND(C20="",Y20&lt;&gt;0),エラーリスト!$E$92,""))&amp;IF(Y20="","",IF(AND(D20="",Y20&lt;&gt;0),エラーリスト!$E$93,""))&amp;IF(Y20="","",IF(AND(E20="",Y20&lt;&gt;0),エラーリスト!$E$94,""))&amp;IF(OR(P20="",P20=0),"",IF(OR(F20="",F20=0),エラーリスト!$E$95,""))&amp;IF(OR(S20="",S20=0),"",IF(OR(I20="",I20=0),エラーリスト!$E$96,""))&amp;IF(OR(T20="",T20=0),"",IF(OR(J20="",J20=0),エラーリスト!$E$97,""))&amp;IF(OR(U20="",U20=0),"",IF(OR(K20="",K20=0),エラーリスト!$E$98,""))&amp;IF(OR(V20="",V20=0),"",IF(OR(L20="",L20=0),エラーリスト!$E$99,""))</f>
        <v/>
      </c>
    </row>
    <row r="21" spans="2:36" ht="22.5" customHeight="1">
      <c r="B21" s="125"/>
      <c r="C21" s="43"/>
      <c r="D21" s="44"/>
      <c r="E21" s="45"/>
      <c r="F21" s="70"/>
      <c r="G21" s="71">
        <f t="shared" si="29"/>
        <v>0</v>
      </c>
      <c r="H21" s="72"/>
      <c r="I21" s="73"/>
      <c r="J21" s="73"/>
      <c r="K21" s="73"/>
      <c r="L21" s="73"/>
      <c r="M21" s="87">
        <f t="shared" si="13"/>
        <v>0</v>
      </c>
      <c r="N21" s="102">
        <f t="shared" si="14"/>
        <v>0</v>
      </c>
      <c r="O21" s="88">
        <f t="shared" si="15"/>
        <v>0</v>
      </c>
      <c r="P21" s="89" t="str">
        <f t="shared" ca="1" si="4"/>
        <v/>
      </c>
      <c r="Q21" s="90" t="str">
        <f t="shared" ca="1" si="16"/>
        <v/>
      </c>
      <c r="R21" s="91" t="str">
        <f t="shared" ca="1" si="17"/>
        <v/>
      </c>
      <c r="S21" s="87" t="str">
        <f t="shared" ca="1" si="18"/>
        <v/>
      </c>
      <c r="T21" s="87" t="str">
        <f t="shared" ca="1" si="19"/>
        <v/>
      </c>
      <c r="U21" s="91" t="str">
        <f t="shared" ca="1" si="20"/>
        <v/>
      </c>
      <c r="V21" s="91" t="str">
        <f t="shared" ca="1" si="21"/>
        <v/>
      </c>
      <c r="W21" s="87">
        <f t="shared" ca="1" si="22"/>
        <v>0</v>
      </c>
      <c r="X21" s="102">
        <f t="shared" ca="1" si="23"/>
        <v>0</v>
      </c>
      <c r="Y21" s="92">
        <f t="shared" ca="1" si="24"/>
        <v>0</v>
      </c>
      <c r="Z21" s="89" t="str">
        <f t="shared" ca="1" si="5"/>
        <v/>
      </c>
      <c r="AA21" s="91" t="str">
        <f t="shared" ca="1" si="6"/>
        <v/>
      </c>
      <c r="AB21" s="91" t="str">
        <f t="shared" ca="1" si="7"/>
        <v/>
      </c>
      <c r="AC21" s="87" t="str">
        <f t="shared" ca="1" si="8"/>
        <v/>
      </c>
      <c r="AD21" s="87" t="str">
        <f t="shared" ca="1" si="9"/>
        <v/>
      </c>
      <c r="AE21" s="91" t="str">
        <f t="shared" ca="1" si="10"/>
        <v/>
      </c>
      <c r="AF21" s="98" t="str">
        <f t="shared" ca="1" si="11"/>
        <v/>
      </c>
      <c r="AG21" s="87">
        <f t="shared" ca="1" si="25"/>
        <v>0</v>
      </c>
      <c r="AH21" s="102" t="str">
        <f t="shared" ca="1" si="26"/>
        <v>0</v>
      </c>
      <c r="AI21" s="100">
        <f t="shared" ca="1" si="27"/>
        <v>0</v>
      </c>
      <c r="AJ21" s="2" t="str">
        <f ca="1">IF(Y21="","",IF(AND(C21="",Y21&lt;&gt;0),エラーリスト!$E$92,""))&amp;IF(Y21="","",IF(AND(D21="",Y21&lt;&gt;0),エラーリスト!$E$93,""))&amp;IF(Y21="","",IF(AND(E21="",Y21&lt;&gt;0),エラーリスト!$E$94,""))&amp;IF(OR(P21="",P21=0),"",IF(OR(F21="",F21=0),エラーリスト!$E$95,""))&amp;IF(OR(S21="",S21=0),"",IF(OR(I21="",I21=0),エラーリスト!$E$96,""))&amp;IF(OR(T21="",T21=0),"",IF(OR(J21="",J21=0),エラーリスト!$E$97,""))&amp;IF(OR(U21="",U21=0),"",IF(OR(K21="",K21=0),エラーリスト!$E$98,""))&amp;IF(OR(V21="",V21=0),"",IF(OR(L21="",L21=0),エラーリスト!$E$99,""))</f>
        <v/>
      </c>
    </row>
    <row r="22" spans="2:36" ht="22.5" customHeight="1">
      <c r="B22" s="125"/>
      <c r="C22" s="43"/>
      <c r="D22" s="44"/>
      <c r="E22" s="45"/>
      <c r="F22" s="70"/>
      <c r="G22" s="71">
        <f t="shared" si="29"/>
        <v>0</v>
      </c>
      <c r="H22" s="72"/>
      <c r="I22" s="73"/>
      <c r="J22" s="73"/>
      <c r="K22" s="73"/>
      <c r="L22" s="73"/>
      <c r="M22" s="87">
        <f t="shared" si="13"/>
        <v>0</v>
      </c>
      <c r="N22" s="102">
        <f t="shared" si="14"/>
        <v>0</v>
      </c>
      <c r="O22" s="88">
        <f t="shared" si="15"/>
        <v>0</v>
      </c>
      <c r="P22" s="89" t="str">
        <f t="shared" ca="1" si="4"/>
        <v/>
      </c>
      <c r="Q22" s="90" t="str">
        <f t="shared" ca="1" si="16"/>
        <v/>
      </c>
      <c r="R22" s="91" t="str">
        <f t="shared" ca="1" si="17"/>
        <v/>
      </c>
      <c r="S22" s="87" t="str">
        <f t="shared" ca="1" si="18"/>
        <v/>
      </c>
      <c r="T22" s="87" t="str">
        <f t="shared" ca="1" si="19"/>
        <v/>
      </c>
      <c r="U22" s="91" t="str">
        <f t="shared" ca="1" si="20"/>
        <v/>
      </c>
      <c r="V22" s="91" t="str">
        <f t="shared" ca="1" si="21"/>
        <v/>
      </c>
      <c r="W22" s="87">
        <f t="shared" ca="1" si="22"/>
        <v>0</v>
      </c>
      <c r="X22" s="102">
        <f t="shared" ca="1" si="23"/>
        <v>0</v>
      </c>
      <c r="Y22" s="92">
        <f t="shared" ca="1" si="24"/>
        <v>0</v>
      </c>
      <c r="Z22" s="89" t="str">
        <f t="shared" ca="1" si="5"/>
        <v/>
      </c>
      <c r="AA22" s="91" t="str">
        <f t="shared" ca="1" si="6"/>
        <v/>
      </c>
      <c r="AB22" s="91" t="str">
        <f t="shared" ca="1" si="7"/>
        <v/>
      </c>
      <c r="AC22" s="87" t="str">
        <f t="shared" ca="1" si="8"/>
        <v/>
      </c>
      <c r="AD22" s="87" t="str">
        <f t="shared" ca="1" si="9"/>
        <v/>
      </c>
      <c r="AE22" s="91" t="str">
        <f t="shared" ca="1" si="10"/>
        <v/>
      </c>
      <c r="AF22" s="98" t="str">
        <f t="shared" ca="1" si="11"/>
        <v/>
      </c>
      <c r="AG22" s="87">
        <f t="shared" ca="1" si="25"/>
        <v>0</v>
      </c>
      <c r="AH22" s="102" t="str">
        <f t="shared" ca="1" si="26"/>
        <v>0</v>
      </c>
      <c r="AI22" s="100">
        <f t="shared" ca="1" si="27"/>
        <v>0</v>
      </c>
      <c r="AJ22" s="2" t="str">
        <f ca="1">IF(Y22="","",IF(AND(C22="",Y22&lt;&gt;0),エラーリスト!$E$92,""))&amp;IF(Y22="","",IF(AND(D22="",Y22&lt;&gt;0),エラーリスト!$E$93,""))&amp;IF(Y22="","",IF(AND(E22="",Y22&lt;&gt;0),エラーリスト!$E$94,""))&amp;IF(OR(P22="",P22=0),"",IF(OR(F22="",F22=0),エラーリスト!$E$95,""))&amp;IF(OR(S22="",S22=0),"",IF(OR(I22="",I22=0),エラーリスト!$E$96,""))&amp;IF(OR(T22="",T22=0),"",IF(OR(J22="",J22=0),エラーリスト!$E$97,""))&amp;IF(OR(U22="",U22=0),"",IF(OR(K22="",K22=0),エラーリスト!$E$98,""))&amp;IF(OR(V22="",V22=0),"",IF(OR(L22="",L22=0),エラーリスト!$E$99,""))</f>
        <v/>
      </c>
    </row>
    <row r="23" spans="2:36" ht="22.5" customHeight="1">
      <c r="B23" s="125"/>
      <c r="C23" s="43"/>
      <c r="D23" s="44"/>
      <c r="E23" s="45"/>
      <c r="F23" s="70"/>
      <c r="G23" s="71">
        <f t="shared" si="29"/>
        <v>0</v>
      </c>
      <c r="H23" s="72"/>
      <c r="I23" s="73"/>
      <c r="J23" s="73"/>
      <c r="K23" s="73"/>
      <c r="L23" s="73"/>
      <c r="M23" s="87">
        <f t="shared" si="13"/>
        <v>0</v>
      </c>
      <c r="N23" s="102">
        <f t="shared" si="14"/>
        <v>0</v>
      </c>
      <c r="O23" s="88">
        <f t="shared" si="15"/>
        <v>0</v>
      </c>
      <c r="P23" s="89" t="str">
        <f t="shared" ca="1" si="4"/>
        <v/>
      </c>
      <c r="Q23" s="90" t="str">
        <f t="shared" ca="1" si="16"/>
        <v/>
      </c>
      <c r="R23" s="91" t="str">
        <f t="shared" ca="1" si="17"/>
        <v/>
      </c>
      <c r="S23" s="87" t="str">
        <f t="shared" ca="1" si="18"/>
        <v/>
      </c>
      <c r="T23" s="87" t="str">
        <f t="shared" ca="1" si="19"/>
        <v/>
      </c>
      <c r="U23" s="91" t="str">
        <f t="shared" ca="1" si="20"/>
        <v/>
      </c>
      <c r="V23" s="91" t="str">
        <f t="shared" ca="1" si="21"/>
        <v/>
      </c>
      <c r="W23" s="87">
        <f t="shared" ca="1" si="22"/>
        <v>0</v>
      </c>
      <c r="X23" s="102">
        <f t="shared" ca="1" si="23"/>
        <v>0</v>
      </c>
      <c r="Y23" s="92">
        <f t="shared" ca="1" si="24"/>
        <v>0</v>
      </c>
      <c r="Z23" s="89" t="str">
        <f t="shared" ca="1" si="5"/>
        <v/>
      </c>
      <c r="AA23" s="91" t="str">
        <f t="shared" ca="1" si="6"/>
        <v/>
      </c>
      <c r="AB23" s="91" t="str">
        <f t="shared" ca="1" si="7"/>
        <v/>
      </c>
      <c r="AC23" s="87" t="str">
        <f t="shared" ca="1" si="8"/>
        <v/>
      </c>
      <c r="AD23" s="87" t="str">
        <f t="shared" ca="1" si="9"/>
        <v/>
      </c>
      <c r="AE23" s="91" t="str">
        <f t="shared" ca="1" si="10"/>
        <v/>
      </c>
      <c r="AF23" s="98" t="str">
        <f t="shared" ca="1" si="11"/>
        <v/>
      </c>
      <c r="AG23" s="87">
        <f t="shared" ca="1" si="25"/>
        <v>0</v>
      </c>
      <c r="AH23" s="102" t="str">
        <f t="shared" ca="1" si="26"/>
        <v>0</v>
      </c>
      <c r="AI23" s="100">
        <f t="shared" ca="1" si="27"/>
        <v>0</v>
      </c>
      <c r="AJ23" s="2" t="str">
        <f ca="1">IF(Y23="","",IF(AND(C23="",Y23&lt;&gt;0),エラーリスト!$E$92,""))&amp;IF(Y23="","",IF(AND(D23="",Y23&lt;&gt;0),エラーリスト!$E$93,""))&amp;IF(Y23="","",IF(AND(E23="",Y23&lt;&gt;0),エラーリスト!$E$94,""))&amp;IF(OR(P23="",P23=0),"",IF(OR(F23="",F23=0),エラーリスト!$E$95,""))&amp;IF(OR(S23="",S23=0),"",IF(OR(I23="",I23=0),エラーリスト!$E$96,""))&amp;IF(OR(T23="",T23=0),"",IF(OR(J23="",J23=0),エラーリスト!$E$97,""))&amp;IF(OR(U23="",U23=0),"",IF(OR(K23="",K23=0),エラーリスト!$E$98,""))&amp;IF(OR(V23="",V23=0),"",IF(OR(L23="",L23=0),エラーリスト!$E$99,""))</f>
        <v/>
      </c>
    </row>
    <row r="24" spans="2:36" ht="22.5" customHeight="1">
      <c r="B24" s="125"/>
      <c r="C24" s="43"/>
      <c r="D24" s="44"/>
      <c r="E24" s="45"/>
      <c r="F24" s="70"/>
      <c r="G24" s="71">
        <f t="shared" si="29"/>
        <v>0</v>
      </c>
      <c r="H24" s="72"/>
      <c r="I24" s="73"/>
      <c r="J24" s="73"/>
      <c r="K24" s="73"/>
      <c r="L24" s="73"/>
      <c r="M24" s="87">
        <f t="shared" si="13"/>
        <v>0</v>
      </c>
      <c r="N24" s="102">
        <f t="shared" si="14"/>
        <v>0</v>
      </c>
      <c r="O24" s="88">
        <f t="shared" si="15"/>
        <v>0</v>
      </c>
      <c r="P24" s="89" t="str">
        <f t="shared" ca="1" si="4"/>
        <v/>
      </c>
      <c r="Q24" s="90" t="str">
        <f t="shared" ca="1" si="16"/>
        <v/>
      </c>
      <c r="R24" s="91" t="str">
        <f t="shared" ca="1" si="17"/>
        <v/>
      </c>
      <c r="S24" s="87" t="str">
        <f t="shared" ca="1" si="18"/>
        <v/>
      </c>
      <c r="T24" s="87" t="str">
        <f t="shared" ca="1" si="19"/>
        <v/>
      </c>
      <c r="U24" s="91" t="str">
        <f t="shared" ca="1" si="20"/>
        <v/>
      </c>
      <c r="V24" s="91" t="str">
        <f t="shared" ca="1" si="21"/>
        <v/>
      </c>
      <c r="W24" s="87">
        <f t="shared" ca="1" si="22"/>
        <v>0</v>
      </c>
      <c r="X24" s="102">
        <f t="shared" ca="1" si="23"/>
        <v>0</v>
      </c>
      <c r="Y24" s="92">
        <f t="shared" ca="1" si="24"/>
        <v>0</v>
      </c>
      <c r="Z24" s="89" t="str">
        <f t="shared" ca="1" si="5"/>
        <v/>
      </c>
      <c r="AA24" s="91" t="str">
        <f t="shared" ca="1" si="6"/>
        <v/>
      </c>
      <c r="AB24" s="91" t="str">
        <f t="shared" ca="1" si="7"/>
        <v/>
      </c>
      <c r="AC24" s="87" t="str">
        <f t="shared" ca="1" si="8"/>
        <v/>
      </c>
      <c r="AD24" s="87" t="str">
        <f t="shared" ca="1" si="9"/>
        <v/>
      </c>
      <c r="AE24" s="91" t="str">
        <f t="shared" ca="1" si="10"/>
        <v/>
      </c>
      <c r="AF24" s="98" t="str">
        <f t="shared" ca="1" si="11"/>
        <v/>
      </c>
      <c r="AG24" s="87">
        <f t="shared" ca="1" si="25"/>
        <v>0</v>
      </c>
      <c r="AH24" s="102" t="str">
        <f t="shared" ca="1" si="26"/>
        <v>0</v>
      </c>
      <c r="AI24" s="100">
        <f t="shared" ca="1" si="27"/>
        <v>0</v>
      </c>
      <c r="AJ24" s="2" t="str">
        <f ca="1">IF(Y24="","",IF(AND(C24="",Y24&lt;&gt;0),エラーリスト!$E$92,""))&amp;IF(Y24="","",IF(AND(D24="",Y24&lt;&gt;0),エラーリスト!$E$93,""))&amp;IF(Y24="","",IF(AND(E24="",Y24&lt;&gt;0),エラーリスト!$E$94,""))&amp;IF(OR(P24="",P24=0),"",IF(OR(F24="",F24=0),エラーリスト!$E$95,""))&amp;IF(OR(S24="",S24=0),"",IF(OR(I24="",I24=0),エラーリスト!$E$96,""))&amp;IF(OR(T24="",T24=0),"",IF(OR(J24="",J24=0),エラーリスト!$E$97,""))&amp;IF(OR(U24="",U24=0),"",IF(OR(K24="",K24=0),エラーリスト!$E$98,""))&amp;IF(OR(V24="",V24=0),"",IF(OR(L24="",L24=0),エラーリスト!$E$99,""))</f>
        <v/>
      </c>
    </row>
    <row r="25" spans="2:36" ht="22.5" customHeight="1">
      <c r="B25" s="125"/>
      <c r="C25" s="43"/>
      <c r="D25" s="44"/>
      <c r="E25" s="45"/>
      <c r="F25" s="70"/>
      <c r="G25" s="71">
        <f t="shared" ref="G25:G88" si="30">SUM(F25-H25)</f>
        <v>0</v>
      </c>
      <c r="H25" s="72"/>
      <c r="I25" s="73"/>
      <c r="J25" s="73"/>
      <c r="K25" s="73"/>
      <c r="L25" s="73"/>
      <c r="M25" s="87">
        <f t="shared" ref="M25:M88" si="31">SUM(I25:L25)</f>
        <v>0</v>
      </c>
      <c r="N25" s="102">
        <f t="shared" si="14"/>
        <v>0</v>
      </c>
      <c r="O25" s="88">
        <f t="shared" ref="O25:O88" si="32">SUM(F25+M25)</f>
        <v>0</v>
      </c>
      <c r="P25" s="89" t="str">
        <f t="shared" ca="1" si="4"/>
        <v/>
      </c>
      <c r="Q25" s="90" t="str">
        <f t="shared" ref="Q25:Q88" ca="1" si="33">IFERROR(SUM(P25-R25),"")</f>
        <v/>
      </c>
      <c r="R25" s="91" t="str">
        <f t="shared" ca="1" si="17"/>
        <v/>
      </c>
      <c r="S25" s="87" t="str">
        <f t="shared" ca="1" si="18"/>
        <v/>
      </c>
      <c r="T25" s="87" t="str">
        <f t="shared" ca="1" si="19"/>
        <v/>
      </c>
      <c r="U25" s="91" t="str">
        <f t="shared" ca="1" si="20"/>
        <v/>
      </c>
      <c r="V25" s="91" t="str">
        <f t="shared" ca="1" si="21"/>
        <v/>
      </c>
      <c r="W25" s="87">
        <f t="shared" ref="W25:W88" ca="1" si="34">SUM(S25:V25)</f>
        <v>0</v>
      </c>
      <c r="X25" s="102">
        <f t="shared" ca="1" si="23"/>
        <v>0</v>
      </c>
      <c r="Y25" s="92">
        <f t="shared" ca="1" si="24"/>
        <v>0</v>
      </c>
      <c r="Z25" s="89" t="str">
        <f t="shared" ca="1" si="5"/>
        <v/>
      </c>
      <c r="AA25" s="91" t="str">
        <f t="shared" ca="1" si="6"/>
        <v/>
      </c>
      <c r="AB25" s="91" t="str">
        <f t="shared" ca="1" si="7"/>
        <v/>
      </c>
      <c r="AC25" s="87" t="str">
        <f t="shared" ca="1" si="8"/>
        <v/>
      </c>
      <c r="AD25" s="87" t="str">
        <f t="shared" ca="1" si="9"/>
        <v/>
      </c>
      <c r="AE25" s="91" t="str">
        <f t="shared" ca="1" si="10"/>
        <v/>
      </c>
      <c r="AF25" s="98" t="str">
        <f t="shared" ca="1" si="11"/>
        <v/>
      </c>
      <c r="AG25" s="87">
        <f t="shared" ca="1" si="25"/>
        <v>0</v>
      </c>
      <c r="AH25" s="102" t="str">
        <f t="shared" ca="1" si="26"/>
        <v>0</v>
      </c>
      <c r="AI25" s="100">
        <f t="shared" ca="1" si="27"/>
        <v>0</v>
      </c>
      <c r="AJ25" s="2" t="str">
        <f ca="1">IF(Y25="","",IF(AND(C25="",Y25&lt;&gt;0),エラーリスト!$E$92,""))&amp;IF(Y25="","",IF(AND(D25="",Y25&lt;&gt;0),エラーリスト!$E$93,""))&amp;IF(Y25="","",IF(AND(E25="",Y25&lt;&gt;0),エラーリスト!$E$94,""))&amp;IF(OR(P25="",P25=0),"",IF(OR(F25="",F25=0),エラーリスト!$E$95,""))&amp;IF(OR(S25="",S25=0),"",IF(OR(I25="",I25=0),エラーリスト!$E$96,""))&amp;IF(OR(T25="",T25=0),"",IF(OR(J25="",J25=0),エラーリスト!$E$97,""))&amp;IF(OR(U25="",U25=0),"",IF(OR(K25="",K25=0),エラーリスト!$E$98,""))&amp;IF(OR(V25="",V25=0),"",IF(OR(L25="",L25=0),エラーリスト!$E$99,""))</f>
        <v/>
      </c>
    </row>
    <row r="26" spans="2:36" ht="22.5" customHeight="1">
      <c r="B26" s="125"/>
      <c r="C26" s="43"/>
      <c r="D26" s="44"/>
      <c r="E26" s="45"/>
      <c r="F26" s="70"/>
      <c r="G26" s="71">
        <f t="shared" si="30"/>
        <v>0</v>
      </c>
      <c r="H26" s="72"/>
      <c r="I26" s="73"/>
      <c r="J26" s="73"/>
      <c r="K26" s="73"/>
      <c r="L26" s="73"/>
      <c r="M26" s="87">
        <f t="shared" si="31"/>
        <v>0</v>
      </c>
      <c r="N26" s="102">
        <f t="shared" si="14"/>
        <v>0</v>
      </c>
      <c r="O26" s="88">
        <f t="shared" si="32"/>
        <v>0</v>
      </c>
      <c r="P26" s="89" t="str">
        <f t="shared" ca="1" si="4"/>
        <v/>
      </c>
      <c r="Q26" s="90" t="str">
        <f t="shared" ca="1" si="33"/>
        <v/>
      </c>
      <c r="R26" s="91" t="str">
        <f t="shared" ca="1" si="17"/>
        <v/>
      </c>
      <c r="S26" s="87" t="str">
        <f t="shared" ca="1" si="18"/>
        <v/>
      </c>
      <c r="T26" s="87" t="str">
        <f t="shared" ca="1" si="19"/>
        <v/>
      </c>
      <c r="U26" s="91" t="str">
        <f t="shared" ca="1" si="20"/>
        <v/>
      </c>
      <c r="V26" s="91" t="str">
        <f t="shared" ca="1" si="21"/>
        <v/>
      </c>
      <c r="W26" s="87">
        <f t="shared" ca="1" si="34"/>
        <v>0</v>
      </c>
      <c r="X26" s="102">
        <f t="shared" ca="1" si="23"/>
        <v>0</v>
      </c>
      <c r="Y26" s="92">
        <f t="shared" ca="1" si="24"/>
        <v>0</v>
      </c>
      <c r="Z26" s="89" t="str">
        <f t="shared" ca="1" si="5"/>
        <v/>
      </c>
      <c r="AA26" s="91" t="str">
        <f t="shared" ca="1" si="6"/>
        <v/>
      </c>
      <c r="AB26" s="91" t="str">
        <f t="shared" ca="1" si="7"/>
        <v/>
      </c>
      <c r="AC26" s="87" t="str">
        <f t="shared" ca="1" si="8"/>
        <v/>
      </c>
      <c r="AD26" s="87" t="str">
        <f t="shared" ca="1" si="9"/>
        <v/>
      </c>
      <c r="AE26" s="91" t="str">
        <f t="shared" ca="1" si="10"/>
        <v/>
      </c>
      <c r="AF26" s="98" t="str">
        <f t="shared" ca="1" si="11"/>
        <v/>
      </c>
      <c r="AG26" s="87">
        <f t="shared" ca="1" si="25"/>
        <v>0</v>
      </c>
      <c r="AH26" s="102" t="str">
        <f t="shared" ca="1" si="26"/>
        <v>0</v>
      </c>
      <c r="AI26" s="100">
        <f t="shared" ca="1" si="27"/>
        <v>0</v>
      </c>
      <c r="AJ26" s="2" t="str">
        <f ca="1">IF(Y26="","",IF(AND(C26="",Y26&lt;&gt;0),エラーリスト!$E$92,""))&amp;IF(Y26="","",IF(AND(D26="",Y26&lt;&gt;0),エラーリスト!$E$93,""))&amp;IF(Y26="","",IF(AND(E26="",Y26&lt;&gt;0),エラーリスト!$E$94,""))&amp;IF(OR(P26="",P26=0),"",IF(OR(F26="",F26=0),エラーリスト!$E$95,""))&amp;IF(OR(S26="",S26=0),"",IF(OR(I26="",I26=0),エラーリスト!$E$96,""))&amp;IF(OR(T26="",T26=0),"",IF(OR(J26="",J26=0),エラーリスト!$E$97,""))&amp;IF(OR(U26="",U26=0),"",IF(OR(K26="",K26=0),エラーリスト!$E$98,""))&amp;IF(OR(V26="",V26=0),"",IF(OR(L26="",L26=0),エラーリスト!$E$99,""))</f>
        <v/>
      </c>
    </row>
    <row r="27" spans="2:36" ht="22.5" customHeight="1">
      <c r="B27" s="125"/>
      <c r="C27" s="43"/>
      <c r="D27" s="44"/>
      <c r="E27" s="45"/>
      <c r="F27" s="70"/>
      <c r="G27" s="71">
        <f t="shared" si="30"/>
        <v>0</v>
      </c>
      <c r="H27" s="72"/>
      <c r="I27" s="73"/>
      <c r="J27" s="73"/>
      <c r="K27" s="73"/>
      <c r="L27" s="73"/>
      <c r="M27" s="87">
        <f t="shared" si="31"/>
        <v>0</v>
      </c>
      <c r="N27" s="102">
        <f t="shared" si="14"/>
        <v>0</v>
      </c>
      <c r="O27" s="88">
        <f t="shared" si="32"/>
        <v>0</v>
      </c>
      <c r="P27" s="89" t="str">
        <f t="shared" ca="1" si="4"/>
        <v/>
      </c>
      <c r="Q27" s="90" t="str">
        <f t="shared" ca="1" si="33"/>
        <v/>
      </c>
      <c r="R27" s="91" t="str">
        <f t="shared" ca="1" si="17"/>
        <v/>
      </c>
      <c r="S27" s="87" t="str">
        <f t="shared" ca="1" si="18"/>
        <v/>
      </c>
      <c r="T27" s="87" t="str">
        <f t="shared" ca="1" si="19"/>
        <v/>
      </c>
      <c r="U27" s="91" t="str">
        <f t="shared" ca="1" si="20"/>
        <v/>
      </c>
      <c r="V27" s="91" t="str">
        <f t="shared" ca="1" si="21"/>
        <v/>
      </c>
      <c r="W27" s="87">
        <f t="shared" ca="1" si="34"/>
        <v>0</v>
      </c>
      <c r="X27" s="102">
        <f t="shared" ca="1" si="23"/>
        <v>0</v>
      </c>
      <c r="Y27" s="92">
        <f t="shared" ca="1" si="24"/>
        <v>0</v>
      </c>
      <c r="Z27" s="89" t="str">
        <f t="shared" ca="1" si="5"/>
        <v/>
      </c>
      <c r="AA27" s="91" t="str">
        <f t="shared" ca="1" si="6"/>
        <v/>
      </c>
      <c r="AB27" s="91" t="str">
        <f t="shared" ca="1" si="7"/>
        <v/>
      </c>
      <c r="AC27" s="87" t="str">
        <f t="shared" ca="1" si="8"/>
        <v/>
      </c>
      <c r="AD27" s="87" t="str">
        <f t="shared" ca="1" si="9"/>
        <v/>
      </c>
      <c r="AE27" s="91" t="str">
        <f t="shared" ca="1" si="10"/>
        <v/>
      </c>
      <c r="AF27" s="98" t="str">
        <f t="shared" ca="1" si="11"/>
        <v/>
      </c>
      <c r="AG27" s="87">
        <f t="shared" ca="1" si="25"/>
        <v>0</v>
      </c>
      <c r="AH27" s="102" t="str">
        <f t="shared" ca="1" si="26"/>
        <v>0</v>
      </c>
      <c r="AI27" s="100">
        <f t="shared" ca="1" si="27"/>
        <v>0</v>
      </c>
      <c r="AJ27" s="2" t="str">
        <f ca="1">IF(Y27="","",IF(AND(C27="",Y27&lt;&gt;0),エラーリスト!$E$92,""))&amp;IF(Y27="","",IF(AND(D27="",Y27&lt;&gt;0),エラーリスト!$E$93,""))&amp;IF(Y27="","",IF(AND(E27="",Y27&lt;&gt;0),エラーリスト!$E$94,""))&amp;IF(OR(P27="",P27=0),"",IF(OR(F27="",F27=0),エラーリスト!$E$95,""))&amp;IF(OR(S27="",S27=0),"",IF(OR(I27="",I27=0),エラーリスト!$E$96,""))&amp;IF(OR(T27="",T27=0),"",IF(OR(J27="",J27=0),エラーリスト!$E$97,""))&amp;IF(OR(U27="",U27=0),"",IF(OR(K27="",K27=0),エラーリスト!$E$98,""))&amp;IF(OR(V27="",V27=0),"",IF(OR(L27="",L27=0),エラーリスト!$E$99,""))</f>
        <v/>
      </c>
    </row>
    <row r="28" spans="2:36" ht="22.5" customHeight="1">
      <c r="B28" s="125"/>
      <c r="C28" s="43"/>
      <c r="D28" s="44"/>
      <c r="E28" s="45"/>
      <c r="F28" s="70"/>
      <c r="G28" s="71">
        <f t="shared" si="30"/>
        <v>0</v>
      </c>
      <c r="H28" s="72"/>
      <c r="I28" s="73"/>
      <c r="J28" s="73"/>
      <c r="K28" s="73"/>
      <c r="L28" s="73"/>
      <c r="M28" s="87">
        <f t="shared" si="31"/>
        <v>0</v>
      </c>
      <c r="N28" s="102">
        <f t="shared" si="14"/>
        <v>0</v>
      </c>
      <c r="O28" s="88">
        <f t="shared" si="32"/>
        <v>0</v>
      </c>
      <c r="P28" s="89" t="str">
        <f t="shared" ca="1" si="4"/>
        <v/>
      </c>
      <c r="Q28" s="90" t="str">
        <f t="shared" ca="1" si="33"/>
        <v/>
      </c>
      <c r="R28" s="91" t="str">
        <f t="shared" ca="1" si="17"/>
        <v/>
      </c>
      <c r="S28" s="87" t="str">
        <f t="shared" ca="1" si="18"/>
        <v/>
      </c>
      <c r="T28" s="87" t="str">
        <f t="shared" ca="1" si="19"/>
        <v/>
      </c>
      <c r="U28" s="91" t="str">
        <f t="shared" ca="1" si="20"/>
        <v/>
      </c>
      <c r="V28" s="91" t="str">
        <f t="shared" ca="1" si="21"/>
        <v/>
      </c>
      <c r="W28" s="87">
        <f t="shared" ca="1" si="34"/>
        <v>0</v>
      </c>
      <c r="X28" s="102">
        <f t="shared" ca="1" si="23"/>
        <v>0</v>
      </c>
      <c r="Y28" s="92">
        <f t="shared" ca="1" si="24"/>
        <v>0</v>
      </c>
      <c r="Z28" s="89" t="str">
        <f t="shared" ca="1" si="5"/>
        <v/>
      </c>
      <c r="AA28" s="91" t="str">
        <f t="shared" ca="1" si="6"/>
        <v/>
      </c>
      <c r="AB28" s="91" t="str">
        <f t="shared" ca="1" si="7"/>
        <v/>
      </c>
      <c r="AC28" s="87" t="str">
        <f t="shared" ca="1" si="8"/>
        <v/>
      </c>
      <c r="AD28" s="87" t="str">
        <f t="shared" ca="1" si="9"/>
        <v/>
      </c>
      <c r="AE28" s="91" t="str">
        <f t="shared" ca="1" si="10"/>
        <v/>
      </c>
      <c r="AF28" s="98" t="str">
        <f t="shared" ca="1" si="11"/>
        <v/>
      </c>
      <c r="AG28" s="87">
        <f t="shared" ca="1" si="25"/>
        <v>0</v>
      </c>
      <c r="AH28" s="102" t="str">
        <f t="shared" ca="1" si="26"/>
        <v>0</v>
      </c>
      <c r="AI28" s="100">
        <f t="shared" ca="1" si="27"/>
        <v>0</v>
      </c>
      <c r="AJ28" s="2" t="str">
        <f ca="1">IF(Y28="","",IF(AND(C28="",Y28&lt;&gt;0),エラーリスト!$E$92,""))&amp;IF(Y28="","",IF(AND(D28="",Y28&lt;&gt;0),エラーリスト!$E$93,""))&amp;IF(Y28="","",IF(AND(E28="",Y28&lt;&gt;0),エラーリスト!$E$94,""))&amp;IF(OR(P28="",P28=0),"",IF(OR(F28="",F28=0),エラーリスト!$E$95,""))&amp;IF(OR(S28="",S28=0),"",IF(OR(I28="",I28=0),エラーリスト!$E$96,""))&amp;IF(OR(T28="",T28=0),"",IF(OR(J28="",J28=0),エラーリスト!$E$97,""))&amp;IF(OR(U28="",U28=0),"",IF(OR(K28="",K28=0),エラーリスト!$E$98,""))&amp;IF(OR(V28="",V28=0),"",IF(OR(L28="",L28=0),エラーリスト!$E$99,""))</f>
        <v/>
      </c>
    </row>
    <row r="29" spans="2:36" ht="22.5" customHeight="1">
      <c r="B29" s="125"/>
      <c r="C29" s="43"/>
      <c r="D29" s="44"/>
      <c r="E29" s="45"/>
      <c r="F29" s="70"/>
      <c r="G29" s="71">
        <f t="shared" si="30"/>
        <v>0</v>
      </c>
      <c r="H29" s="72"/>
      <c r="I29" s="73"/>
      <c r="J29" s="73"/>
      <c r="K29" s="73"/>
      <c r="L29" s="73"/>
      <c r="M29" s="87">
        <f t="shared" si="31"/>
        <v>0</v>
      </c>
      <c r="N29" s="102">
        <f t="shared" si="14"/>
        <v>0</v>
      </c>
      <c r="O29" s="88">
        <f t="shared" si="32"/>
        <v>0</v>
      </c>
      <c r="P29" s="89" t="str">
        <f t="shared" ca="1" si="4"/>
        <v/>
      </c>
      <c r="Q29" s="90" t="str">
        <f t="shared" ca="1" si="33"/>
        <v/>
      </c>
      <c r="R29" s="91" t="str">
        <f t="shared" ca="1" si="17"/>
        <v/>
      </c>
      <c r="S29" s="87" t="str">
        <f t="shared" ca="1" si="18"/>
        <v/>
      </c>
      <c r="T29" s="87" t="str">
        <f t="shared" ca="1" si="19"/>
        <v/>
      </c>
      <c r="U29" s="91" t="str">
        <f t="shared" ca="1" si="20"/>
        <v/>
      </c>
      <c r="V29" s="91" t="str">
        <f t="shared" ca="1" si="21"/>
        <v/>
      </c>
      <c r="W29" s="87">
        <f t="shared" ca="1" si="34"/>
        <v>0</v>
      </c>
      <c r="X29" s="102">
        <f t="shared" ca="1" si="23"/>
        <v>0</v>
      </c>
      <c r="Y29" s="92">
        <f t="shared" ca="1" si="24"/>
        <v>0</v>
      </c>
      <c r="Z29" s="89" t="str">
        <f t="shared" ca="1" si="5"/>
        <v/>
      </c>
      <c r="AA29" s="91" t="str">
        <f t="shared" ca="1" si="6"/>
        <v/>
      </c>
      <c r="AB29" s="91" t="str">
        <f t="shared" ca="1" si="7"/>
        <v/>
      </c>
      <c r="AC29" s="87" t="str">
        <f t="shared" ca="1" si="8"/>
        <v/>
      </c>
      <c r="AD29" s="87" t="str">
        <f t="shared" ca="1" si="9"/>
        <v/>
      </c>
      <c r="AE29" s="91" t="str">
        <f t="shared" ca="1" si="10"/>
        <v/>
      </c>
      <c r="AF29" s="98" t="str">
        <f t="shared" ca="1" si="11"/>
        <v/>
      </c>
      <c r="AG29" s="87">
        <f t="shared" ca="1" si="25"/>
        <v>0</v>
      </c>
      <c r="AH29" s="102" t="str">
        <f t="shared" ca="1" si="26"/>
        <v>0</v>
      </c>
      <c r="AI29" s="100">
        <f t="shared" ca="1" si="27"/>
        <v>0</v>
      </c>
      <c r="AJ29" s="2" t="str">
        <f ca="1">IF(Y29="","",IF(AND(C29="",Y29&lt;&gt;0),エラーリスト!$E$92,""))&amp;IF(Y29="","",IF(AND(D29="",Y29&lt;&gt;0),エラーリスト!$E$93,""))&amp;IF(Y29="","",IF(AND(E29="",Y29&lt;&gt;0),エラーリスト!$E$94,""))&amp;IF(OR(P29="",P29=0),"",IF(OR(F29="",F29=0),エラーリスト!$E$95,""))&amp;IF(OR(S29="",S29=0),"",IF(OR(I29="",I29=0),エラーリスト!$E$96,""))&amp;IF(OR(T29="",T29=0),"",IF(OR(J29="",J29=0),エラーリスト!$E$97,""))&amp;IF(OR(U29="",U29=0),"",IF(OR(K29="",K29=0),エラーリスト!$E$98,""))&amp;IF(OR(V29="",V29=0),"",IF(OR(L29="",L29=0),エラーリスト!$E$99,""))</f>
        <v/>
      </c>
    </row>
    <row r="30" spans="2:36" ht="22.5" customHeight="1">
      <c r="B30" s="125"/>
      <c r="C30" s="43"/>
      <c r="D30" s="44"/>
      <c r="E30" s="45"/>
      <c r="F30" s="70"/>
      <c r="G30" s="71">
        <f t="shared" si="30"/>
        <v>0</v>
      </c>
      <c r="H30" s="72"/>
      <c r="I30" s="73"/>
      <c r="J30" s="73"/>
      <c r="K30" s="73"/>
      <c r="L30" s="73"/>
      <c r="M30" s="87">
        <f t="shared" si="31"/>
        <v>0</v>
      </c>
      <c r="N30" s="102">
        <f t="shared" si="14"/>
        <v>0</v>
      </c>
      <c r="O30" s="88">
        <f t="shared" si="32"/>
        <v>0</v>
      </c>
      <c r="P30" s="89" t="str">
        <f t="shared" ca="1" si="4"/>
        <v/>
      </c>
      <c r="Q30" s="90" t="str">
        <f t="shared" ca="1" si="33"/>
        <v/>
      </c>
      <c r="R30" s="91" t="str">
        <f t="shared" ca="1" si="17"/>
        <v/>
      </c>
      <c r="S30" s="87" t="str">
        <f t="shared" ca="1" si="18"/>
        <v/>
      </c>
      <c r="T30" s="87" t="str">
        <f t="shared" ca="1" si="19"/>
        <v/>
      </c>
      <c r="U30" s="91" t="str">
        <f t="shared" ca="1" si="20"/>
        <v/>
      </c>
      <c r="V30" s="91" t="str">
        <f t="shared" ca="1" si="21"/>
        <v/>
      </c>
      <c r="W30" s="87">
        <f t="shared" ca="1" si="34"/>
        <v>0</v>
      </c>
      <c r="X30" s="102">
        <f t="shared" ca="1" si="23"/>
        <v>0</v>
      </c>
      <c r="Y30" s="92">
        <f t="shared" ca="1" si="24"/>
        <v>0</v>
      </c>
      <c r="Z30" s="89" t="str">
        <f t="shared" ca="1" si="5"/>
        <v/>
      </c>
      <c r="AA30" s="91" t="str">
        <f t="shared" ca="1" si="6"/>
        <v/>
      </c>
      <c r="AB30" s="91" t="str">
        <f t="shared" ca="1" si="7"/>
        <v/>
      </c>
      <c r="AC30" s="87" t="str">
        <f t="shared" ca="1" si="8"/>
        <v/>
      </c>
      <c r="AD30" s="87" t="str">
        <f t="shared" ca="1" si="9"/>
        <v/>
      </c>
      <c r="AE30" s="91" t="str">
        <f t="shared" ca="1" si="10"/>
        <v/>
      </c>
      <c r="AF30" s="98" t="str">
        <f t="shared" ca="1" si="11"/>
        <v/>
      </c>
      <c r="AG30" s="87">
        <f t="shared" ca="1" si="25"/>
        <v>0</v>
      </c>
      <c r="AH30" s="102" t="str">
        <f t="shared" ca="1" si="26"/>
        <v>0</v>
      </c>
      <c r="AI30" s="100">
        <f t="shared" ca="1" si="27"/>
        <v>0</v>
      </c>
      <c r="AJ30" s="2" t="str">
        <f ca="1">IF(Y30="","",IF(AND(C30="",Y30&lt;&gt;0),エラーリスト!$E$92,""))&amp;IF(Y30="","",IF(AND(D30="",Y30&lt;&gt;0),エラーリスト!$E$93,""))&amp;IF(Y30="","",IF(AND(E30="",Y30&lt;&gt;0),エラーリスト!$E$94,""))&amp;IF(OR(P30="",P30=0),"",IF(OR(F30="",F30=0),エラーリスト!$E$95,""))&amp;IF(OR(S30="",S30=0),"",IF(OR(I30="",I30=0),エラーリスト!$E$96,""))&amp;IF(OR(T30="",T30=0),"",IF(OR(J30="",J30=0),エラーリスト!$E$97,""))&amp;IF(OR(U30="",U30=0),"",IF(OR(K30="",K30=0),エラーリスト!$E$98,""))&amp;IF(OR(V30="",V30=0),"",IF(OR(L30="",L30=0),エラーリスト!$E$99,""))</f>
        <v/>
      </c>
    </row>
    <row r="31" spans="2:36" ht="22.5" customHeight="1">
      <c r="B31" s="125"/>
      <c r="C31" s="43"/>
      <c r="D31" s="44"/>
      <c r="E31" s="45"/>
      <c r="F31" s="70"/>
      <c r="G31" s="71">
        <f t="shared" si="30"/>
        <v>0</v>
      </c>
      <c r="H31" s="72"/>
      <c r="I31" s="73"/>
      <c r="J31" s="73"/>
      <c r="K31" s="73"/>
      <c r="L31" s="73"/>
      <c r="M31" s="87">
        <f t="shared" si="31"/>
        <v>0</v>
      </c>
      <c r="N31" s="102">
        <f t="shared" si="14"/>
        <v>0</v>
      </c>
      <c r="O31" s="88">
        <f t="shared" si="32"/>
        <v>0</v>
      </c>
      <c r="P31" s="89" t="str">
        <f t="shared" ca="1" si="4"/>
        <v/>
      </c>
      <c r="Q31" s="90" t="str">
        <f t="shared" ca="1" si="33"/>
        <v/>
      </c>
      <c r="R31" s="91" t="str">
        <f t="shared" ca="1" si="17"/>
        <v/>
      </c>
      <c r="S31" s="87" t="str">
        <f t="shared" ca="1" si="18"/>
        <v/>
      </c>
      <c r="T31" s="87" t="str">
        <f t="shared" ca="1" si="19"/>
        <v/>
      </c>
      <c r="U31" s="91" t="str">
        <f t="shared" ca="1" si="20"/>
        <v/>
      </c>
      <c r="V31" s="91" t="str">
        <f t="shared" ca="1" si="21"/>
        <v/>
      </c>
      <c r="W31" s="87">
        <f t="shared" ca="1" si="34"/>
        <v>0</v>
      </c>
      <c r="X31" s="102">
        <f t="shared" ca="1" si="23"/>
        <v>0</v>
      </c>
      <c r="Y31" s="92">
        <f t="shared" ca="1" si="24"/>
        <v>0</v>
      </c>
      <c r="Z31" s="89" t="str">
        <f t="shared" ca="1" si="5"/>
        <v/>
      </c>
      <c r="AA31" s="91" t="str">
        <f t="shared" ca="1" si="6"/>
        <v/>
      </c>
      <c r="AB31" s="91" t="str">
        <f t="shared" ca="1" si="7"/>
        <v/>
      </c>
      <c r="AC31" s="87" t="str">
        <f t="shared" ca="1" si="8"/>
        <v/>
      </c>
      <c r="AD31" s="87" t="str">
        <f t="shared" ca="1" si="9"/>
        <v/>
      </c>
      <c r="AE31" s="91" t="str">
        <f t="shared" ca="1" si="10"/>
        <v/>
      </c>
      <c r="AF31" s="98" t="str">
        <f t="shared" ca="1" si="11"/>
        <v/>
      </c>
      <c r="AG31" s="87">
        <f t="shared" ca="1" si="25"/>
        <v>0</v>
      </c>
      <c r="AH31" s="102" t="str">
        <f t="shared" ca="1" si="26"/>
        <v>0</v>
      </c>
      <c r="AI31" s="100">
        <f t="shared" ca="1" si="27"/>
        <v>0</v>
      </c>
      <c r="AJ31" s="2" t="str">
        <f ca="1">IF(Y31="","",IF(AND(C31="",Y31&lt;&gt;0),エラーリスト!$E$92,""))&amp;IF(Y31="","",IF(AND(D31="",Y31&lt;&gt;0),エラーリスト!$E$93,""))&amp;IF(Y31="","",IF(AND(E31="",Y31&lt;&gt;0),エラーリスト!$E$94,""))&amp;IF(OR(P31="",P31=0),"",IF(OR(F31="",F31=0),エラーリスト!$E$95,""))&amp;IF(OR(S31="",S31=0),"",IF(OR(I31="",I31=0),エラーリスト!$E$96,""))&amp;IF(OR(T31="",T31=0),"",IF(OR(J31="",J31=0),エラーリスト!$E$97,""))&amp;IF(OR(U31="",U31=0),"",IF(OR(K31="",K31=0),エラーリスト!$E$98,""))&amp;IF(OR(V31="",V31=0),"",IF(OR(L31="",L31=0),エラーリスト!$E$99,""))</f>
        <v/>
      </c>
    </row>
    <row r="32" spans="2:36" ht="22.5" customHeight="1">
      <c r="B32" s="125"/>
      <c r="C32" s="43"/>
      <c r="D32" s="44"/>
      <c r="E32" s="45"/>
      <c r="F32" s="70"/>
      <c r="G32" s="71">
        <f t="shared" si="30"/>
        <v>0</v>
      </c>
      <c r="H32" s="72"/>
      <c r="I32" s="73"/>
      <c r="J32" s="73"/>
      <c r="K32" s="73"/>
      <c r="L32" s="73"/>
      <c r="M32" s="87">
        <f t="shared" si="31"/>
        <v>0</v>
      </c>
      <c r="N32" s="102">
        <f t="shared" si="14"/>
        <v>0</v>
      </c>
      <c r="O32" s="88">
        <f t="shared" si="32"/>
        <v>0</v>
      </c>
      <c r="P32" s="89" t="str">
        <f t="shared" ca="1" si="4"/>
        <v/>
      </c>
      <c r="Q32" s="90" t="str">
        <f t="shared" ca="1" si="33"/>
        <v/>
      </c>
      <c r="R32" s="91" t="str">
        <f t="shared" ca="1" si="17"/>
        <v/>
      </c>
      <c r="S32" s="87" t="str">
        <f t="shared" ca="1" si="18"/>
        <v/>
      </c>
      <c r="T32" s="87" t="str">
        <f t="shared" ca="1" si="19"/>
        <v/>
      </c>
      <c r="U32" s="91" t="str">
        <f t="shared" ca="1" si="20"/>
        <v/>
      </c>
      <c r="V32" s="91" t="str">
        <f t="shared" ca="1" si="21"/>
        <v/>
      </c>
      <c r="W32" s="87">
        <f t="shared" ca="1" si="34"/>
        <v>0</v>
      </c>
      <c r="X32" s="102">
        <f t="shared" ca="1" si="23"/>
        <v>0</v>
      </c>
      <c r="Y32" s="92">
        <f t="shared" ca="1" si="24"/>
        <v>0</v>
      </c>
      <c r="Z32" s="89" t="str">
        <f t="shared" ca="1" si="5"/>
        <v/>
      </c>
      <c r="AA32" s="91" t="str">
        <f t="shared" ca="1" si="6"/>
        <v/>
      </c>
      <c r="AB32" s="91" t="str">
        <f t="shared" ca="1" si="7"/>
        <v/>
      </c>
      <c r="AC32" s="87" t="str">
        <f t="shared" ca="1" si="8"/>
        <v/>
      </c>
      <c r="AD32" s="87" t="str">
        <f t="shared" ca="1" si="9"/>
        <v/>
      </c>
      <c r="AE32" s="91" t="str">
        <f t="shared" ca="1" si="10"/>
        <v/>
      </c>
      <c r="AF32" s="98" t="str">
        <f t="shared" ca="1" si="11"/>
        <v/>
      </c>
      <c r="AG32" s="87">
        <f t="shared" ca="1" si="25"/>
        <v>0</v>
      </c>
      <c r="AH32" s="102" t="str">
        <f t="shared" ca="1" si="26"/>
        <v>0</v>
      </c>
      <c r="AI32" s="100">
        <f t="shared" ca="1" si="27"/>
        <v>0</v>
      </c>
      <c r="AJ32" s="2" t="str">
        <f ca="1">IF(Y32="","",IF(AND(C32="",Y32&lt;&gt;0),エラーリスト!$E$92,""))&amp;IF(Y32="","",IF(AND(D32="",Y32&lt;&gt;0),エラーリスト!$E$93,""))&amp;IF(Y32="","",IF(AND(E32="",Y32&lt;&gt;0),エラーリスト!$E$94,""))&amp;IF(OR(P32="",P32=0),"",IF(OR(F32="",F32=0),エラーリスト!$E$95,""))&amp;IF(OR(S32="",S32=0),"",IF(OR(I32="",I32=0),エラーリスト!$E$96,""))&amp;IF(OR(T32="",T32=0),"",IF(OR(J32="",J32=0),エラーリスト!$E$97,""))&amp;IF(OR(U32="",U32=0),"",IF(OR(K32="",K32=0),エラーリスト!$E$98,""))&amp;IF(OR(V32="",V32=0),"",IF(OR(L32="",L32=0),エラーリスト!$E$99,""))</f>
        <v/>
      </c>
    </row>
    <row r="33" spans="2:36" ht="22.5" customHeight="1">
      <c r="B33" s="125"/>
      <c r="C33" s="43"/>
      <c r="D33" s="44"/>
      <c r="E33" s="45"/>
      <c r="F33" s="70"/>
      <c r="G33" s="71">
        <f t="shared" si="30"/>
        <v>0</v>
      </c>
      <c r="H33" s="72"/>
      <c r="I33" s="73"/>
      <c r="J33" s="73"/>
      <c r="K33" s="73"/>
      <c r="L33" s="73"/>
      <c r="M33" s="87">
        <f t="shared" si="31"/>
        <v>0</v>
      </c>
      <c r="N33" s="102">
        <f t="shared" si="14"/>
        <v>0</v>
      </c>
      <c r="O33" s="88">
        <f t="shared" si="32"/>
        <v>0</v>
      </c>
      <c r="P33" s="89" t="str">
        <f t="shared" ca="1" si="4"/>
        <v/>
      </c>
      <c r="Q33" s="90" t="str">
        <f t="shared" ca="1" si="33"/>
        <v/>
      </c>
      <c r="R33" s="91" t="str">
        <f t="shared" ca="1" si="17"/>
        <v/>
      </c>
      <c r="S33" s="87" t="str">
        <f t="shared" ca="1" si="18"/>
        <v/>
      </c>
      <c r="T33" s="87" t="str">
        <f t="shared" ca="1" si="19"/>
        <v/>
      </c>
      <c r="U33" s="91" t="str">
        <f t="shared" ca="1" si="20"/>
        <v/>
      </c>
      <c r="V33" s="91" t="str">
        <f t="shared" ca="1" si="21"/>
        <v/>
      </c>
      <c r="W33" s="87">
        <f t="shared" ca="1" si="34"/>
        <v>0</v>
      </c>
      <c r="X33" s="102">
        <f t="shared" ca="1" si="23"/>
        <v>0</v>
      </c>
      <c r="Y33" s="92">
        <f t="shared" ca="1" si="24"/>
        <v>0</v>
      </c>
      <c r="Z33" s="89" t="str">
        <f t="shared" ca="1" si="5"/>
        <v/>
      </c>
      <c r="AA33" s="91" t="str">
        <f t="shared" ca="1" si="6"/>
        <v/>
      </c>
      <c r="AB33" s="91" t="str">
        <f t="shared" ca="1" si="7"/>
        <v/>
      </c>
      <c r="AC33" s="87" t="str">
        <f t="shared" ca="1" si="8"/>
        <v/>
      </c>
      <c r="AD33" s="87" t="str">
        <f t="shared" ca="1" si="9"/>
        <v/>
      </c>
      <c r="AE33" s="91" t="str">
        <f t="shared" ca="1" si="10"/>
        <v/>
      </c>
      <c r="AF33" s="98" t="str">
        <f t="shared" ca="1" si="11"/>
        <v/>
      </c>
      <c r="AG33" s="87">
        <f t="shared" ca="1" si="25"/>
        <v>0</v>
      </c>
      <c r="AH33" s="102" t="str">
        <f t="shared" ca="1" si="26"/>
        <v>0</v>
      </c>
      <c r="AI33" s="100">
        <f t="shared" ca="1" si="27"/>
        <v>0</v>
      </c>
      <c r="AJ33" s="2" t="str">
        <f ca="1">IF(Y33="","",IF(AND(C33="",Y33&lt;&gt;0),エラーリスト!$E$92,""))&amp;IF(Y33="","",IF(AND(D33="",Y33&lt;&gt;0),エラーリスト!$E$93,""))&amp;IF(Y33="","",IF(AND(E33="",Y33&lt;&gt;0),エラーリスト!$E$94,""))&amp;IF(OR(P33="",P33=0),"",IF(OR(F33="",F33=0),エラーリスト!$E$95,""))&amp;IF(OR(S33="",S33=0),"",IF(OR(I33="",I33=0),エラーリスト!$E$96,""))&amp;IF(OR(T33="",T33=0),"",IF(OR(J33="",J33=0),エラーリスト!$E$97,""))&amp;IF(OR(U33="",U33=0),"",IF(OR(K33="",K33=0),エラーリスト!$E$98,""))&amp;IF(OR(V33="",V33=0),"",IF(OR(L33="",L33=0),エラーリスト!$E$99,""))</f>
        <v/>
      </c>
    </row>
    <row r="34" spans="2:36" ht="22.5" customHeight="1">
      <c r="B34" s="125"/>
      <c r="C34" s="43"/>
      <c r="D34" s="44"/>
      <c r="E34" s="45"/>
      <c r="F34" s="70"/>
      <c r="G34" s="71">
        <f t="shared" si="30"/>
        <v>0</v>
      </c>
      <c r="H34" s="72"/>
      <c r="I34" s="73"/>
      <c r="J34" s="73"/>
      <c r="K34" s="73"/>
      <c r="L34" s="73"/>
      <c r="M34" s="87">
        <f t="shared" si="31"/>
        <v>0</v>
      </c>
      <c r="N34" s="102">
        <f t="shared" si="14"/>
        <v>0</v>
      </c>
      <c r="O34" s="88">
        <f t="shared" si="32"/>
        <v>0</v>
      </c>
      <c r="P34" s="89" t="str">
        <f t="shared" ca="1" si="4"/>
        <v/>
      </c>
      <c r="Q34" s="90" t="str">
        <f t="shared" ca="1" si="33"/>
        <v/>
      </c>
      <c r="R34" s="91" t="str">
        <f t="shared" ca="1" si="17"/>
        <v/>
      </c>
      <c r="S34" s="87" t="str">
        <f t="shared" ca="1" si="18"/>
        <v/>
      </c>
      <c r="T34" s="87" t="str">
        <f t="shared" ca="1" si="19"/>
        <v/>
      </c>
      <c r="U34" s="91" t="str">
        <f t="shared" ca="1" si="20"/>
        <v/>
      </c>
      <c r="V34" s="91" t="str">
        <f t="shared" ca="1" si="21"/>
        <v/>
      </c>
      <c r="W34" s="87">
        <f t="shared" ca="1" si="34"/>
        <v>0</v>
      </c>
      <c r="X34" s="102">
        <f t="shared" ca="1" si="23"/>
        <v>0</v>
      </c>
      <c r="Y34" s="92">
        <f t="shared" ca="1" si="24"/>
        <v>0</v>
      </c>
      <c r="Z34" s="89" t="str">
        <f t="shared" ca="1" si="5"/>
        <v/>
      </c>
      <c r="AA34" s="91" t="str">
        <f t="shared" ca="1" si="6"/>
        <v/>
      </c>
      <c r="AB34" s="91" t="str">
        <f t="shared" ca="1" si="7"/>
        <v/>
      </c>
      <c r="AC34" s="87" t="str">
        <f t="shared" ca="1" si="8"/>
        <v/>
      </c>
      <c r="AD34" s="87" t="str">
        <f t="shared" ca="1" si="9"/>
        <v/>
      </c>
      <c r="AE34" s="91" t="str">
        <f t="shared" ca="1" si="10"/>
        <v/>
      </c>
      <c r="AF34" s="98" t="str">
        <f t="shared" ca="1" si="11"/>
        <v/>
      </c>
      <c r="AG34" s="87">
        <f t="shared" ca="1" si="25"/>
        <v>0</v>
      </c>
      <c r="AH34" s="102" t="str">
        <f t="shared" ca="1" si="26"/>
        <v>0</v>
      </c>
      <c r="AI34" s="100">
        <f t="shared" ref="AI34:AI75" ca="1" si="35">IFERROR(IF(SUM(O34-Y34)&lt;0,"0",O34-Y34),"")</f>
        <v>0</v>
      </c>
      <c r="AJ34" s="2" t="str">
        <f ca="1">IF(Y34="","",IF(AND(C34="",Y34&lt;&gt;0),エラーリスト!$E$92,""))&amp;IF(Y34="","",IF(AND(D34="",Y34&lt;&gt;0),エラーリスト!$E$93,""))&amp;IF(Y34="","",IF(AND(E34="",Y34&lt;&gt;0),エラーリスト!$E$94,""))&amp;IF(OR(P34="",P34=0),"",IF(OR(F34="",F34=0),エラーリスト!$E$95,""))&amp;IF(OR(S34="",S34=0),"",IF(OR(I34="",I34=0),エラーリスト!$E$96,""))&amp;IF(OR(T34="",T34=0),"",IF(OR(J34="",J34=0),エラーリスト!$E$97,""))&amp;IF(OR(U34="",U34=0),"",IF(OR(K34="",K34=0),エラーリスト!$E$98,""))&amp;IF(OR(V34="",V34=0),"",IF(OR(L34="",L34=0),エラーリスト!$E$99,""))</f>
        <v/>
      </c>
    </row>
    <row r="35" spans="2:36" ht="22.5" customHeight="1">
      <c r="B35" s="125"/>
      <c r="C35" s="43"/>
      <c r="D35" s="44"/>
      <c r="E35" s="45"/>
      <c r="F35" s="70"/>
      <c r="G35" s="71">
        <f t="shared" si="30"/>
        <v>0</v>
      </c>
      <c r="H35" s="72"/>
      <c r="I35" s="73"/>
      <c r="J35" s="73"/>
      <c r="K35" s="73"/>
      <c r="L35" s="73"/>
      <c r="M35" s="87">
        <f t="shared" si="31"/>
        <v>0</v>
      </c>
      <c r="N35" s="102">
        <f t="shared" si="14"/>
        <v>0</v>
      </c>
      <c r="O35" s="88">
        <f t="shared" si="32"/>
        <v>0</v>
      </c>
      <c r="P35" s="89" t="str">
        <f t="shared" ca="1" si="4"/>
        <v/>
      </c>
      <c r="Q35" s="90" t="str">
        <f t="shared" ca="1" si="33"/>
        <v/>
      </c>
      <c r="R35" s="91" t="str">
        <f t="shared" ca="1" si="17"/>
        <v/>
      </c>
      <c r="S35" s="87" t="str">
        <f t="shared" ca="1" si="18"/>
        <v/>
      </c>
      <c r="T35" s="87" t="str">
        <f t="shared" ca="1" si="19"/>
        <v/>
      </c>
      <c r="U35" s="91" t="str">
        <f t="shared" ca="1" si="20"/>
        <v/>
      </c>
      <c r="V35" s="91" t="str">
        <f t="shared" ca="1" si="21"/>
        <v/>
      </c>
      <c r="W35" s="87">
        <f t="shared" ca="1" si="34"/>
        <v>0</v>
      </c>
      <c r="X35" s="102">
        <f t="shared" ca="1" si="23"/>
        <v>0</v>
      </c>
      <c r="Y35" s="92">
        <f t="shared" ca="1" si="24"/>
        <v>0</v>
      </c>
      <c r="Z35" s="89" t="str">
        <f t="shared" ca="1" si="5"/>
        <v/>
      </c>
      <c r="AA35" s="91" t="str">
        <f t="shared" ca="1" si="6"/>
        <v/>
      </c>
      <c r="AB35" s="91" t="str">
        <f t="shared" ca="1" si="7"/>
        <v/>
      </c>
      <c r="AC35" s="87" t="str">
        <f t="shared" ca="1" si="8"/>
        <v/>
      </c>
      <c r="AD35" s="87" t="str">
        <f t="shared" ca="1" si="9"/>
        <v/>
      </c>
      <c r="AE35" s="91" t="str">
        <f t="shared" ca="1" si="10"/>
        <v/>
      </c>
      <c r="AF35" s="98" t="str">
        <f t="shared" ca="1" si="11"/>
        <v/>
      </c>
      <c r="AG35" s="87">
        <f t="shared" ca="1" si="25"/>
        <v>0</v>
      </c>
      <c r="AH35" s="102" t="str">
        <f t="shared" ca="1" si="26"/>
        <v>0</v>
      </c>
      <c r="AI35" s="100">
        <f t="shared" ca="1" si="35"/>
        <v>0</v>
      </c>
      <c r="AJ35" s="2" t="str">
        <f ca="1">IF(Y35="","",IF(AND(C35="",Y35&lt;&gt;0),エラーリスト!$E$92,""))&amp;IF(Y35="","",IF(AND(D35="",Y35&lt;&gt;0),エラーリスト!$E$93,""))&amp;IF(Y35="","",IF(AND(E35="",Y35&lt;&gt;0),エラーリスト!$E$94,""))&amp;IF(OR(P35="",P35=0),"",IF(OR(F35="",F35=0),エラーリスト!$E$95,""))&amp;IF(OR(S35="",S35=0),"",IF(OR(I35="",I35=0),エラーリスト!$E$96,""))&amp;IF(OR(T35="",T35=0),"",IF(OR(J35="",J35=0),エラーリスト!$E$97,""))&amp;IF(OR(U35="",U35=0),"",IF(OR(K35="",K35=0),エラーリスト!$E$98,""))&amp;IF(OR(V35="",V35=0),"",IF(OR(L35="",L35=0),エラーリスト!$E$99,""))</f>
        <v/>
      </c>
    </row>
    <row r="36" spans="2:36" ht="22.5" customHeight="1">
      <c r="B36" s="125"/>
      <c r="C36" s="43"/>
      <c r="D36" s="44"/>
      <c r="E36" s="45"/>
      <c r="F36" s="70"/>
      <c r="G36" s="71">
        <f t="shared" si="30"/>
        <v>0</v>
      </c>
      <c r="H36" s="72"/>
      <c r="I36" s="73"/>
      <c r="J36" s="73"/>
      <c r="K36" s="73"/>
      <c r="L36" s="73"/>
      <c r="M36" s="87">
        <f t="shared" si="31"/>
        <v>0</v>
      </c>
      <c r="N36" s="102">
        <f t="shared" si="14"/>
        <v>0</v>
      </c>
      <c r="O36" s="88">
        <f t="shared" si="32"/>
        <v>0</v>
      </c>
      <c r="P36" s="89" t="str">
        <f t="shared" ca="1" si="4"/>
        <v/>
      </c>
      <c r="Q36" s="90" t="str">
        <f t="shared" ca="1" si="33"/>
        <v/>
      </c>
      <c r="R36" s="91" t="str">
        <f t="shared" ca="1" si="17"/>
        <v/>
      </c>
      <c r="S36" s="87" t="str">
        <f t="shared" ca="1" si="18"/>
        <v/>
      </c>
      <c r="T36" s="87" t="str">
        <f t="shared" ca="1" si="19"/>
        <v/>
      </c>
      <c r="U36" s="91" t="str">
        <f t="shared" ca="1" si="20"/>
        <v/>
      </c>
      <c r="V36" s="91" t="str">
        <f t="shared" ca="1" si="21"/>
        <v/>
      </c>
      <c r="W36" s="87">
        <f t="shared" ca="1" si="34"/>
        <v>0</v>
      </c>
      <c r="X36" s="102">
        <f t="shared" ca="1" si="23"/>
        <v>0</v>
      </c>
      <c r="Y36" s="92">
        <f t="shared" ca="1" si="24"/>
        <v>0</v>
      </c>
      <c r="Z36" s="89" t="str">
        <f t="shared" ca="1" si="5"/>
        <v/>
      </c>
      <c r="AA36" s="91" t="str">
        <f t="shared" ca="1" si="6"/>
        <v/>
      </c>
      <c r="AB36" s="91" t="str">
        <f t="shared" ca="1" si="7"/>
        <v/>
      </c>
      <c r="AC36" s="87" t="str">
        <f t="shared" ca="1" si="8"/>
        <v/>
      </c>
      <c r="AD36" s="87" t="str">
        <f t="shared" ca="1" si="9"/>
        <v/>
      </c>
      <c r="AE36" s="91" t="str">
        <f t="shared" ca="1" si="10"/>
        <v/>
      </c>
      <c r="AF36" s="98" t="str">
        <f t="shared" ca="1" si="11"/>
        <v/>
      </c>
      <c r="AG36" s="87">
        <f t="shared" ca="1" si="25"/>
        <v>0</v>
      </c>
      <c r="AH36" s="102" t="str">
        <f t="shared" ca="1" si="26"/>
        <v>0</v>
      </c>
      <c r="AI36" s="100">
        <f t="shared" ca="1" si="35"/>
        <v>0</v>
      </c>
      <c r="AJ36" s="2" t="str">
        <f ca="1">IF(Y36="","",IF(AND(C36="",Y36&lt;&gt;0),エラーリスト!$E$92,""))&amp;IF(Y36="","",IF(AND(D36="",Y36&lt;&gt;0),エラーリスト!$E$93,""))&amp;IF(Y36="","",IF(AND(E36="",Y36&lt;&gt;0),エラーリスト!$E$94,""))&amp;IF(OR(P36="",P36=0),"",IF(OR(F36="",F36=0),エラーリスト!$E$95,""))&amp;IF(OR(S36="",S36=0),"",IF(OR(I36="",I36=0),エラーリスト!$E$96,""))&amp;IF(OR(T36="",T36=0),"",IF(OR(J36="",J36=0),エラーリスト!$E$97,""))&amp;IF(OR(U36="",U36=0),"",IF(OR(K36="",K36=0),エラーリスト!$E$98,""))&amp;IF(OR(V36="",V36=0),"",IF(OR(L36="",L36=0),エラーリスト!$E$99,""))</f>
        <v/>
      </c>
    </row>
    <row r="37" spans="2:36" ht="22.5" customHeight="1">
      <c r="B37" s="125"/>
      <c r="C37" s="43"/>
      <c r="D37" s="44"/>
      <c r="E37" s="45"/>
      <c r="F37" s="70"/>
      <c r="G37" s="71">
        <f t="shared" si="30"/>
        <v>0</v>
      </c>
      <c r="H37" s="72"/>
      <c r="I37" s="73"/>
      <c r="J37" s="73"/>
      <c r="K37" s="73"/>
      <c r="L37" s="73"/>
      <c r="M37" s="87">
        <f t="shared" si="31"/>
        <v>0</v>
      </c>
      <c r="N37" s="102">
        <f t="shared" si="14"/>
        <v>0</v>
      </c>
      <c r="O37" s="88">
        <f t="shared" si="32"/>
        <v>0</v>
      </c>
      <c r="P37" s="89" t="str">
        <f t="shared" ca="1" si="4"/>
        <v/>
      </c>
      <c r="Q37" s="90" t="str">
        <f t="shared" ca="1" si="33"/>
        <v/>
      </c>
      <c r="R37" s="91" t="str">
        <f t="shared" ca="1" si="17"/>
        <v/>
      </c>
      <c r="S37" s="87" t="str">
        <f t="shared" ca="1" si="18"/>
        <v/>
      </c>
      <c r="T37" s="87" t="str">
        <f t="shared" ca="1" si="19"/>
        <v/>
      </c>
      <c r="U37" s="91" t="str">
        <f t="shared" ca="1" si="20"/>
        <v/>
      </c>
      <c r="V37" s="91" t="str">
        <f t="shared" ca="1" si="21"/>
        <v/>
      </c>
      <c r="W37" s="87">
        <f t="shared" ca="1" si="34"/>
        <v>0</v>
      </c>
      <c r="X37" s="102">
        <f t="shared" ca="1" si="23"/>
        <v>0</v>
      </c>
      <c r="Y37" s="92">
        <f t="shared" ca="1" si="24"/>
        <v>0</v>
      </c>
      <c r="Z37" s="89" t="str">
        <f t="shared" ca="1" si="5"/>
        <v/>
      </c>
      <c r="AA37" s="91" t="str">
        <f t="shared" ca="1" si="6"/>
        <v/>
      </c>
      <c r="AB37" s="91" t="str">
        <f t="shared" ca="1" si="7"/>
        <v/>
      </c>
      <c r="AC37" s="87" t="str">
        <f t="shared" ca="1" si="8"/>
        <v/>
      </c>
      <c r="AD37" s="87" t="str">
        <f t="shared" ca="1" si="9"/>
        <v/>
      </c>
      <c r="AE37" s="91" t="str">
        <f t="shared" ca="1" si="10"/>
        <v/>
      </c>
      <c r="AF37" s="98" t="str">
        <f t="shared" ca="1" si="11"/>
        <v/>
      </c>
      <c r="AG37" s="87">
        <f t="shared" ca="1" si="25"/>
        <v>0</v>
      </c>
      <c r="AH37" s="102" t="str">
        <f t="shared" ca="1" si="26"/>
        <v>0</v>
      </c>
      <c r="AI37" s="100">
        <f t="shared" ca="1" si="35"/>
        <v>0</v>
      </c>
      <c r="AJ37" s="2" t="str">
        <f ca="1">IF(Y37="","",IF(AND(C37="",Y37&lt;&gt;0),エラーリスト!$E$92,""))&amp;IF(Y37="","",IF(AND(D37="",Y37&lt;&gt;0),エラーリスト!$E$93,""))&amp;IF(Y37="","",IF(AND(E37="",Y37&lt;&gt;0),エラーリスト!$E$94,""))&amp;IF(OR(P37="",P37=0),"",IF(OR(F37="",F37=0),エラーリスト!$E$95,""))&amp;IF(OR(S37="",S37=0),"",IF(OR(I37="",I37=0),エラーリスト!$E$96,""))&amp;IF(OR(T37="",T37=0),"",IF(OR(J37="",J37=0),エラーリスト!$E$97,""))&amp;IF(OR(U37="",U37=0),"",IF(OR(K37="",K37=0),エラーリスト!$E$98,""))&amp;IF(OR(V37="",V37=0),"",IF(OR(L37="",L37=0),エラーリスト!$E$99,""))</f>
        <v/>
      </c>
    </row>
    <row r="38" spans="2:36" ht="22.5" customHeight="1">
      <c r="B38" s="125"/>
      <c r="C38" s="43"/>
      <c r="D38" s="44"/>
      <c r="E38" s="45"/>
      <c r="F38" s="70"/>
      <c r="G38" s="71">
        <f t="shared" si="30"/>
        <v>0</v>
      </c>
      <c r="H38" s="72"/>
      <c r="I38" s="73"/>
      <c r="J38" s="73"/>
      <c r="K38" s="73"/>
      <c r="L38" s="73"/>
      <c r="M38" s="87">
        <f t="shared" si="31"/>
        <v>0</v>
      </c>
      <c r="N38" s="102">
        <f t="shared" si="14"/>
        <v>0</v>
      </c>
      <c r="O38" s="88">
        <f t="shared" si="32"/>
        <v>0</v>
      </c>
      <c r="P38" s="89" t="str">
        <f t="shared" ca="1" si="4"/>
        <v/>
      </c>
      <c r="Q38" s="90" t="str">
        <f t="shared" ca="1" si="33"/>
        <v/>
      </c>
      <c r="R38" s="91" t="str">
        <f t="shared" ca="1" si="17"/>
        <v/>
      </c>
      <c r="S38" s="87" t="str">
        <f t="shared" ca="1" si="18"/>
        <v/>
      </c>
      <c r="T38" s="87" t="str">
        <f t="shared" ca="1" si="19"/>
        <v/>
      </c>
      <c r="U38" s="91" t="str">
        <f t="shared" ca="1" si="20"/>
        <v/>
      </c>
      <c r="V38" s="91" t="str">
        <f t="shared" ca="1" si="21"/>
        <v/>
      </c>
      <c r="W38" s="87">
        <f t="shared" ca="1" si="34"/>
        <v>0</v>
      </c>
      <c r="X38" s="102">
        <f t="shared" ca="1" si="23"/>
        <v>0</v>
      </c>
      <c r="Y38" s="92">
        <f t="shared" ca="1" si="24"/>
        <v>0</v>
      </c>
      <c r="Z38" s="89" t="str">
        <f t="shared" ca="1" si="5"/>
        <v/>
      </c>
      <c r="AA38" s="91" t="str">
        <f t="shared" ca="1" si="6"/>
        <v/>
      </c>
      <c r="AB38" s="91" t="str">
        <f t="shared" ca="1" si="7"/>
        <v/>
      </c>
      <c r="AC38" s="87" t="str">
        <f t="shared" ca="1" si="8"/>
        <v/>
      </c>
      <c r="AD38" s="87" t="str">
        <f t="shared" ca="1" si="9"/>
        <v/>
      </c>
      <c r="AE38" s="91" t="str">
        <f t="shared" ca="1" si="10"/>
        <v/>
      </c>
      <c r="AF38" s="98" t="str">
        <f t="shared" ca="1" si="11"/>
        <v/>
      </c>
      <c r="AG38" s="87">
        <f t="shared" ca="1" si="25"/>
        <v>0</v>
      </c>
      <c r="AH38" s="102" t="str">
        <f t="shared" ca="1" si="26"/>
        <v>0</v>
      </c>
      <c r="AI38" s="100">
        <f t="shared" ca="1" si="35"/>
        <v>0</v>
      </c>
      <c r="AJ38" s="2" t="str">
        <f ca="1">IF(Y38="","",IF(AND(C38="",Y38&lt;&gt;0),エラーリスト!$E$92,""))&amp;IF(Y38="","",IF(AND(D38="",Y38&lt;&gt;0),エラーリスト!$E$93,""))&amp;IF(Y38="","",IF(AND(E38="",Y38&lt;&gt;0),エラーリスト!$E$94,""))&amp;IF(OR(P38="",P38=0),"",IF(OR(F38="",F38=0),エラーリスト!$E$95,""))&amp;IF(OR(S38="",S38=0),"",IF(OR(I38="",I38=0),エラーリスト!$E$96,""))&amp;IF(OR(T38="",T38=0),"",IF(OR(J38="",J38=0),エラーリスト!$E$97,""))&amp;IF(OR(U38="",U38=0),"",IF(OR(K38="",K38=0),エラーリスト!$E$98,""))&amp;IF(OR(V38="",V38=0),"",IF(OR(L38="",L38=0),エラーリスト!$E$99,""))</f>
        <v/>
      </c>
    </row>
    <row r="39" spans="2:36" ht="22.5" customHeight="1">
      <c r="B39" s="125"/>
      <c r="C39" s="43"/>
      <c r="D39" s="44"/>
      <c r="E39" s="45"/>
      <c r="F39" s="70"/>
      <c r="G39" s="71">
        <f t="shared" si="30"/>
        <v>0</v>
      </c>
      <c r="H39" s="72"/>
      <c r="I39" s="73"/>
      <c r="J39" s="73"/>
      <c r="K39" s="73"/>
      <c r="L39" s="73"/>
      <c r="M39" s="87">
        <f t="shared" si="31"/>
        <v>0</v>
      </c>
      <c r="N39" s="102">
        <f t="shared" si="14"/>
        <v>0</v>
      </c>
      <c r="O39" s="88">
        <f t="shared" si="32"/>
        <v>0</v>
      </c>
      <c r="P39" s="89" t="str">
        <f t="shared" ca="1" si="4"/>
        <v/>
      </c>
      <c r="Q39" s="90" t="str">
        <f t="shared" ca="1" si="33"/>
        <v/>
      </c>
      <c r="R39" s="91" t="str">
        <f t="shared" ca="1" si="17"/>
        <v/>
      </c>
      <c r="S39" s="87" t="str">
        <f t="shared" ca="1" si="18"/>
        <v/>
      </c>
      <c r="T39" s="87" t="str">
        <f t="shared" ca="1" si="19"/>
        <v/>
      </c>
      <c r="U39" s="91" t="str">
        <f t="shared" ca="1" si="20"/>
        <v/>
      </c>
      <c r="V39" s="91" t="str">
        <f t="shared" ca="1" si="21"/>
        <v/>
      </c>
      <c r="W39" s="87">
        <f t="shared" ca="1" si="34"/>
        <v>0</v>
      </c>
      <c r="X39" s="102">
        <f t="shared" ca="1" si="23"/>
        <v>0</v>
      </c>
      <c r="Y39" s="92">
        <f t="shared" ca="1" si="24"/>
        <v>0</v>
      </c>
      <c r="Z39" s="89" t="str">
        <f t="shared" ca="1" si="5"/>
        <v/>
      </c>
      <c r="AA39" s="91" t="str">
        <f t="shared" ca="1" si="6"/>
        <v/>
      </c>
      <c r="AB39" s="91" t="str">
        <f t="shared" ca="1" si="7"/>
        <v/>
      </c>
      <c r="AC39" s="87" t="str">
        <f t="shared" ca="1" si="8"/>
        <v/>
      </c>
      <c r="AD39" s="87" t="str">
        <f t="shared" ca="1" si="9"/>
        <v/>
      </c>
      <c r="AE39" s="91" t="str">
        <f t="shared" ca="1" si="10"/>
        <v/>
      </c>
      <c r="AF39" s="98" t="str">
        <f t="shared" ca="1" si="11"/>
        <v/>
      </c>
      <c r="AG39" s="87">
        <f t="shared" ca="1" si="25"/>
        <v>0</v>
      </c>
      <c r="AH39" s="102" t="str">
        <f t="shared" ca="1" si="26"/>
        <v>0</v>
      </c>
      <c r="AI39" s="100">
        <f t="shared" ca="1" si="35"/>
        <v>0</v>
      </c>
      <c r="AJ39" s="2" t="str">
        <f ca="1">IF(Y39="","",IF(AND(C39="",Y39&lt;&gt;0),エラーリスト!$E$92,""))&amp;IF(Y39="","",IF(AND(D39="",Y39&lt;&gt;0),エラーリスト!$E$93,""))&amp;IF(Y39="","",IF(AND(E39="",Y39&lt;&gt;0),エラーリスト!$E$94,""))&amp;IF(OR(P39="",P39=0),"",IF(OR(F39="",F39=0),エラーリスト!$E$95,""))&amp;IF(OR(S39="",S39=0),"",IF(OR(I39="",I39=0),エラーリスト!$E$96,""))&amp;IF(OR(T39="",T39=0),"",IF(OR(J39="",J39=0),エラーリスト!$E$97,""))&amp;IF(OR(U39="",U39=0),"",IF(OR(K39="",K39=0),エラーリスト!$E$98,""))&amp;IF(OR(V39="",V39=0),"",IF(OR(L39="",L39=0),エラーリスト!$E$99,""))</f>
        <v/>
      </c>
    </row>
    <row r="40" spans="2:36" ht="22.5" customHeight="1">
      <c r="B40" s="125"/>
      <c r="C40" s="43"/>
      <c r="D40" s="44"/>
      <c r="E40" s="45"/>
      <c r="F40" s="70"/>
      <c r="G40" s="71">
        <f t="shared" si="30"/>
        <v>0</v>
      </c>
      <c r="H40" s="72"/>
      <c r="I40" s="73"/>
      <c r="J40" s="73"/>
      <c r="K40" s="73"/>
      <c r="L40" s="73"/>
      <c r="M40" s="87">
        <f t="shared" si="31"/>
        <v>0</v>
      </c>
      <c r="N40" s="102">
        <f t="shared" si="14"/>
        <v>0</v>
      </c>
      <c r="O40" s="88">
        <f t="shared" si="32"/>
        <v>0</v>
      </c>
      <c r="P40" s="89" t="str">
        <f t="shared" ca="1" si="4"/>
        <v/>
      </c>
      <c r="Q40" s="90" t="str">
        <f t="shared" ca="1" si="33"/>
        <v/>
      </c>
      <c r="R40" s="91" t="str">
        <f t="shared" ca="1" si="17"/>
        <v/>
      </c>
      <c r="S40" s="87" t="str">
        <f t="shared" ca="1" si="18"/>
        <v/>
      </c>
      <c r="T40" s="87" t="str">
        <f t="shared" ca="1" si="19"/>
        <v/>
      </c>
      <c r="U40" s="91" t="str">
        <f t="shared" ca="1" si="20"/>
        <v/>
      </c>
      <c r="V40" s="91" t="str">
        <f t="shared" ca="1" si="21"/>
        <v/>
      </c>
      <c r="W40" s="87">
        <f t="shared" ca="1" si="34"/>
        <v>0</v>
      </c>
      <c r="X40" s="102">
        <f t="shared" ca="1" si="23"/>
        <v>0</v>
      </c>
      <c r="Y40" s="92">
        <f t="shared" ca="1" si="24"/>
        <v>0</v>
      </c>
      <c r="Z40" s="89" t="str">
        <f t="shared" ca="1" si="5"/>
        <v/>
      </c>
      <c r="AA40" s="91" t="str">
        <f t="shared" ca="1" si="6"/>
        <v/>
      </c>
      <c r="AB40" s="91" t="str">
        <f t="shared" ca="1" si="7"/>
        <v/>
      </c>
      <c r="AC40" s="87" t="str">
        <f t="shared" ca="1" si="8"/>
        <v/>
      </c>
      <c r="AD40" s="87" t="str">
        <f t="shared" ca="1" si="9"/>
        <v/>
      </c>
      <c r="AE40" s="91" t="str">
        <f t="shared" ca="1" si="10"/>
        <v/>
      </c>
      <c r="AF40" s="98" t="str">
        <f t="shared" ca="1" si="11"/>
        <v/>
      </c>
      <c r="AG40" s="87">
        <f t="shared" ca="1" si="25"/>
        <v>0</v>
      </c>
      <c r="AH40" s="102" t="str">
        <f t="shared" ca="1" si="26"/>
        <v>0</v>
      </c>
      <c r="AI40" s="100">
        <f t="shared" ca="1" si="35"/>
        <v>0</v>
      </c>
      <c r="AJ40" s="2" t="str">
        <f ca="1">IF(Y40="","",IF(AND(C40="",Y40&lt;&gt;0),エラーリスト!$E$92,""))&amp;IF(Y40="","",IF(AND(D40="",Y40&lt;&gt;0),エラーリスト!$E$93,""))&amp;IF(Y40="","",IF(AND(E40="",Y40&lt;&gt;0),エラーリスト!$E$94,""))&amp;IF(OR(P40="",P40=0),"",IF(OR(F40="",F40=0),エラーリスト!$E$95,""))&amp;IF(OR(S40="",S40=0),"",IF(OR(I40="",I40=0),エラーリスト!$E$96,""))&amp;IF(OR(T40="",T40=0),"",IF(OR(J40="",J40=0),エラーリスト!$E$97,""))&amp;IF(OR(U40="",U40=0),"",IF(OR(K40="",K40=0),エラーリスト!$E$98,""))&amp;IF(OR(V40="",V40=0),"",IF(OR(L40="",L40=0),エラーリスト!$E$99,""))</f>
        <v/>
      </c>
    </row>
    <row r="41" spans="2:36" ht="22.5" customHeight="1">
      <c r="B41" s="125"/>
      <c r="C41" s="43"/>
      <c r="D41" s="44"/>
      <c r="E41" s="45"/>
      <c r="F41" s="70"/>
      <c r="G41" s="71">
        <f t="shared" si="30"/>
        <v>0</v>
      </c>
      <c r="H41" s="72"/>
      <c r="I41" s="73"/>
      <c r="J41" s="73"/>
      <c r="K41" s="73"/>
      <c r="L41" s="73"/>
      <c r="M41" s="87">
        <f t="shared" si="31"/>
        <v>0</v>
      </c>
      <c r="N41" s="102">
        <f t="shared" si="14"/>
        <v>0</v>
      </c>
      <c r="O41" s="88">
        <f t="shared" si="32"/>
        <v>0</v>
      </c>
      <c r="P41" s="89" t="str">
        <f t="shared" ca="1" si="4"/>
        <v/>
      </c>
      <c r="Q41" s="90" t="str">
        <f t="shared" ca="1" si="33"/>
        <v/>
      </c>
      <c r="R41" s="91" t="str">
        <f t="shared" ca="1" si="17"/>
        <v/>
      </c>
      <c r="S41" s="87" t="str">
        <f t="shared" ca="1" si="18"/>
        <v/>
      </c>
      <c r="T41" s="87" t="str">
        <f t="shared" ca="1" si="19"/>
        <v/>
      </c>
      <c r="U41" s="91" t="str">
        <f t="shared" ca="1" si="20"/>
        <v/>
      </c>
      <c r="V41" s="91" t="str">
        <f t="shared" ca="1" si="21"/>
        <v/>
      </c>
      <c r="W41" s="87">
        <f t="shared" ca="1" si="34"/>
        <v>0</v>
      </c>
      <c r="X41" s="102">
        <f t="shared" ca="1" si="23"/>
        <v>0</v>
      </c>
      <c r="Y41" s="92">
        <f t="shared" ca="1" si="24"/>
        <v>0</v>
      </c>
      <c r="Z41" s="89" t="str">
        <f t="shared" ca="1" si="5"/>
        <v/>
      </c>
      <c r="AA41" s="91" t="str">
        <f t="shared" ca="1" si="6"/>
        <v/>
      </c>
      <c r="AB41" s="91" t="str">
        <f t="shared" ca="1" si="7"/>
        <v/>
      </c>
      <c r="AC41" s="87" t="str">
        <f t="shared" ca="1" si="8"/>
        <v/>
      </c>
      <c r="AD41" s="87" t="str">
        <f t="shared" ca="1" si="9"/>
        <v/>
      </c>
      <c r="AE41" s="91" t="str">
        <f t="shared" ca="1" si="10"/>
        <v/>
      </c>
      <c r="AF41" s="98" t="str">
        <f t="shared" ca="1" si="11"/>
        <v/>
      </c>
      <c r="AG41" s="87">
        <f t="shared" ca="1" si="25"/>
        <v>0</v>
      </c>
      <c r="AH41" s="102" t="str">
        <f t="shared" ca="1" si="26"/>
        <v>0</v>
      </c>
      <c r="AI41" s="100">
        <f t="shared" ca="1" si="35"/>
        <v>0</v>
      </c>
      <c r="AJ41" s="2" t="str">
        <f ca="1">IF(Y41="","",IF(AND(C41="",Y41&lt;&gt;0),エラーリスト!$E$92,""))&amp;IF(Y41="","",IF(AND(D41="",Y41&lt;&gt;0),エラーリスト!$E$93,""))&amp;IF(Y41="","",IF(AND(E41="",Y41&lt;&gt;0),エラーリスト!$E$94,""))&amp;IF(OR(P41="",P41=0),"",IF(OR(F41="",F41=0),エラーリスト!$E$95,""))&amp;IF(OR(S41="",S41=0),"",IF(OR(I41="",I41=0),エラーリスト!$E$96,""))&amp;IF(OR(T41="",T41=0),"",IF(OR(J41="",J41=0),エラーリスト!$E$97,""))&amp;IF(OR(U41="",U41=0),"",IF(OR(K41="",K41=0),エラーリスト!$E$98,""))&amp;IF(OR(V41="",V41=0),"",IF(OR(L41="",L41=0),エラーリスト!$E$99,""))</f>
        <v/>
      </c>
    </row>
    <row r="42" spans="2:36" ht="22.5" customHeight="1">
      <c r="B42" s="125"/>
      <c r="C42" s="43"/>
      <c r="D42" s="44"/>
      <c r="E42" s="45"/>
      <c r="F42" s="70"/>
      <c r="G42" s="71">
        <f t="shared" si="30"/>
        <v>0</v>
      </c>
      <c r="H42" s="72"/>
      <c r="I42" s="73"/>
      <c r="J42" s="73"/>
      <c r="K42" s="73"/>
      <c r="L42" s="73"/>
      <c r="M42" s="87">
        <f t="shared" si="31"/>
        <v>0</v>
      </c>
      <c r="N42" s="102">
        <f t="shared" si="14"/>
        <v>0</v>
      </c>
      <c r="O42" s="88">
        <f t="shared" si="32"/>
        <v>0</v>
      </c>
      <c r="P42" s="89" t="str">
        <f t="shared" ca="1" si="4"/>
        <v/>
      </c>
      <c r="Q42" s="90" t="str">
        <f t="shared" ca="1" si="33"/>
        <v/>
      </c>
      <c r="R42" s="91" t="str">
        <f t="shared" ca="1" si="17"/>
        <v/>
      </c>
      <c r="S42" s="87" t="str">
        <f t="shared" ca="1" si="18"/>
        <v/>
      </c>
      <c r="T42" s="87" t="str">
        <f t="shared" ca="1" si="19"/>
        <v/>
      </c>
      <c r="U42" s="91" t="str">
        <f t="shared" ca="1" si="20"/>
        <v/>
      </c>
      <c r="V42" s="91" t="str">
        <f t="shared" ca="1" si="21"/>
        <v/>
      </c>
      <c r="W42" s="87">
        <f t="shared" ca="1" si="34"/>
        <v>0</v>
      </c>
      <c r="X42" s="102">
        <f t="shared" ca="1" si="23"/>
        <v>0</v>
      </c>
      <c r="Y42" s="92">
        <f t="shared" ca="1" si="24"/>
        <v>0</v>
      </c>
      <c r="Z42" s="89" t="str">
        <f t="shared" ca="1" si="5"/>
        <v/>
      </c>
      <c r="AA42" s="91" t="str">
        <f t="shared" ca="1" si="6"/>
        <v/>
      </c>
      <c r="AB42" s="91" t="str">
        <f t="shared" ca="1" si="7"/>
        <v/>
      </c>
      <c r="AC42" s="87" t="str">
        <f t="shared" ca="1" si="8"/>
        <v/>
      </c>
      <c r="AD42" s="87" t="str">
        <f t="shared" ca="1" si="9"/>
        <v/>
      </c>
      <c r="AE42" s="91" t="str">
        <f t="shared" ca="1" si="10"/>
        <v/>
      </c>
      <c r="AF42" s="98" t="str">
        <f t="shared" ca="1" si="11"/>
        <v/>
      </c>
      <c r="AG42" s="87">
        <f t="shared" ca="1" si="25"/>
        <v>0</v>
      </c>
      <c r="AH42" s="102" t="str">
        <f t="shared" ca="1" si="26"/>
        <v>0</v>
      </c>
      <c r="AI42" s="100">
        <f t="shared" ca="1" si="35"/>
        <v>0</v>
      </c>
      <c r="AJ42" s="2" t="str">
        <f ca="1">IF(Y42="","",IF(AND(C42="",Y42&lt;&gt;0),エラーリスト!$E$92,""))&amp;IF(Y42="","",IF(AND(D42="",Y42&lt;&gt;0),エラーリスト!$E$93,""))&amp;IF(Y42="","",IF(AND(E42="",Y42&lt;&gt;0),エラーリスト!$E$94,""))&amp;IF(OR(P42="",P42=0),"",IF(OR(F42="",F42=0),エラーリスト!$E$95,""))&amp;IF(OR(S42="",S42=0),"",IF(OR(I42="",I42=0),エラーリスト!$E$96,""))&amp;IF(OR(T42="",T42=0),"",IF(OR(J42="",J42=0),エラーリスト!$E$97,""))&amp;IF(OR(U42="",U42=0),"",IF(OR(K42="",K42=0),エラーリスト!$E$98,""))&amp;IF(OR(V42="",V42=0),"",IF(OR(L42="",L42=0),エラーリスト!$E$99,""))</f>
        <v/>
      </c>
    </row>
    <row r="43" spans="2:36" ht="22.5" customHeight="1">
      <c r="B43" s="125"/>
      <c r="C43" s="43"/>
      <c r="D43" s="44"/>
      <c r="E43" s="45"/>
      <c r="F43" s="70"/>
      <c r="G43" s="71">
        <f t="shared" si="30"/>
        <v>0</v>
      </c>
      <c r="H43" s="72"/>
      <c r="I43" s="73"/>
      <c r="J43" s="73"/>
      <c r="K43" s="73"/>
      <c r="L43" s="73"/>
      <c r="M43" s="87">
        <f t="shared" si="31"/>
        <v>0</v>
      </c>
      <c r="N43" s="102">
        <f t="shared" si="14"/>
        <v>0</v>
      </c>
      <c r="O43" s="88">
        <f t="shared" si="32"/>
        <v>0</v>
      </c>
      <c r="P43" s="89" t="str">
        <f t="shared" ca="1" si="4"/>
        <v/>
      </c>
      <c r="Q43" s="90" t="str">
        <f t="shared" ca="1" si="33"/>
        <v/>
      </c>
      <c r="R43" s="91" t="str">
        <f t="shared" ca="1" si="17"/>
        <v/>
      </c>
      <c r="S43" s="87" t="str">
        <f t="shared" ca="1" si="18"/>
        <v/>
      </c>
      <c r="T43" s="87" t="str">
        <f t="shared" ca="1" si="19"/>
        <v/>
      </c>
      <c r="U43" s="91" t="str">
        <f t="shared" ca="1" si="20"/>
        <v/>
      </c>
      <c r="V43" s="91" t="str">
        <f t="shared" ca="1" si="21"/>
        <v/>
      </c>
      <c r="W43" s="87">
        <f t="shared" ca="1" si="34"/>
        <v>0</v>
      </c>
      <c r="X43" s="102">
        <f t="shared" ca="1" si="23"/>
        <v>0</v>
      </c>
      <c r="Y43" s="92">
        <f t="shared" ca="1" si="24"/>
        <v>0</v>
      </c>
      <c r="Z43" s="89" t="str">
        <f t="shared" ca="1" si="5"/>
        <v/>
      </c>
      <c r="AA43" s="91" t="str">
        <f t="shared" ca="1" si="6"/>
        <v/>
      </c>
      <c r="AB43" s="91" t="str">
        <f t="shared" ca="1" si="7"/>
        <v/>
      </c>
      <c r="AC43" s="87" t="str">
        <f t="shared" ca="1" si="8"/>
        <v/>
      </c>
      <c r="AD43" s="87" t="str">
        <f t="shared" ca="1" si="9"/>
        <v/>
      </c>
      <c r="AE43" s="91" t="str">
        <f t="shared" ca="1" si="10"/>
        <v/>
      </c>
      <c r="AF43" s="98" t="str">
        <f t="shared" ca="1" si="11"/>
        <v/>
      </c>
      <c r="AG43" s="87">
        <f t="shared" ca="1" si="25"/>
        <v>0</v>
      </c>
      <c r="AH43" s="102" t="str">
        <f t="shared" ca="1" si="26"/>
        <v>0</v>
      </c>
      <c r="AI43" s="100">
        <f t="shared" ca="1" si="35"/>
        <v>0</v>
      </c>
      <c r="AJ43" s="2" t="str">
        <f ca="1">IF(Y43="","",IF(AND(C43="",Y43&lt;&gt;0),エラーリスト!$E$92,""))&amp;IF(Y43="","",IF(AND(D43="",Y43&lt;&gt;0),エラーリスト!$E$93,""))&amp;IF(Y43="","",IF(AND(E43="",Y43&lt;&gt;0),エラーリスト!$E$94,""))&amp;IF(OR(P43="",P43=0),"",IF(OR(F43="",F43=0),エラーリスト!$E$95,""))&amp;IF(OR(S43="",S43=0),"",IF(OR(I43="",I43=0),エラーリスト!$E$96,""))&amp;IF(OR(T43="",T43=0),"",IF(OR(J43="",J43=0),エラーリスト!$E$97,""))&amp;IF(OR(U43="",U43=0),"",IF(OR(K43="",K43=0),エラーリスト!$E$98,""))&amp;IF(OR(V43="",V43=0),"",IF(OR(L43="",L43=0),エラーリスト!$E$99,""))</f>
        <v/>
      </c>
    </row>
    <row r="44" spans="2:36" ht="22.5" customHeight="1">
      <c r="B44" s="125"/>
      <c r="C44" s="43"/>
      <c r="D44" s="44"/>
      <c r="E44" s="45"/>
      <c r="F44" s="70"/>
      <c r="G44" s="71">
        <f t="shared" si="30"/>
        <v>0</v>
      </c>
      <c r="H44" s="72"/>
      <c r="I44" s="73"/>
      <c r="J44" s="73"/>
      <c r="K44" s="73"/>
      <c r="L44" s="73"/>
      <c r="M44" s="87">
        <f t="shared" si="31"/>
        <v>0</v>
      </c>
      <c r="N44" s="102">
        <f t="shared" si="14"/>
        <v>0</v>
      </c>
      <c r="O44" s="88">
        <f t="shared" si="32"/>
        <v>0</v>
      </c>
      <c r="P44" s="89" t="str">
        <f t="shared" ca="1" si="4"/>
        <v/>
      </c>
      <c r="Q44" s="90" t="str">
        <f t="shared" ca="1" si="33"/>
        <v/>
      </c>
      <c r="R44" s="91" t="str">
        <f t="shared" ca="1" si="17"/>
        <v/>
      </c>
      <c r="S44" s="87" t="str">
        <f t="shared" ca="1" si="18"/>
        <v/>
      </c>
      <c r="T44" s="87" t="str">
        <f t="shared" ca="1" si="19"/>
        <v/>
      </c>
      <c r="U44" s="91" t="str">
        <f t="shared" ca="1" si="20"/>
        <v/>
      </c>
      <c r="V44" s="91" t="str">
        <f t="shared" ca="1" si="21"/>
        <v/>
      </c>
      <c r="W44" s="87">
        <f t="shared" ca="1" si="34"/>
        <v>0</v>
      </c>
      <c r="X44" s="102">
        <f t="shared" ca="1" si="23"/>
        <v>0</v>
      </c>
      <c r="Y44" s="92">
        <f t="shared" ca="1" si="24"/>
        <v>0</v>
      </c>
      <c r="Z44" s="89" t="str">
        <f t="shared" ca="1" si="5"/>
        <v/>
      </c>
      <c r="AA44" s="91" t="str">
        <f t="shared" ca="1" si="6"/>
        <v/>
      </c>
      <c r="AB44" s="91" t="str">
        <f t="shared" ca="1" si="7"/>
        <v/>
      </c>
      <c r="AC44" s="87" t="str">
        <f t="shared" ca="1" si="8"/>
        <v/>
      </c>
      <c r="AD44" s="87" t="str">
        <f t="shared" ca="1" si="9"/>
        <v/>
      </c>
      <c r="AE44" s="91" t="str">
        <f t="shared" ca="1" si="10"/>
        <v/>
      </c>
      <c r="AF44" s="98" t="str">
        <f t="shared" ca="1" si="11"/>
        <v/>
      </c>
      <c r="AG44" s="87">
        <f t="shared" ca="1" si="25"/>
        <v>0</v>
      </c>
      <c r="AH44" s="102" t="str">
        <f t="shared" ca="1" si="26"/>
        <v>0</v>
      </c>
      <c r="AI44" s="100">
        <f t="shared" ca="1" si="35"/>
        <v>0</v>
      </c>
      <c r="AJ44" s="2" t="str">
        <f ca="1">IF(Y44="","",IF(AND(C44="",Y44&lt;&gt;0),エラーリスト!$E$92,""))&amp;IF(Y44="","",IF(AND(D44="",Y44&lt;&gt;0),エラーリスト!$E$93,""))&amp;IF(Y44="","",IF(AND(E44="",Y44&lt;&gt;0),エラーリスト!$E$94,""))&amp;IF(OR(P44="",P44=0),"",IF(OR(F44="",F44=0),エラーリスト!$E$95,""))&amp;IF(OR(S44="",S44=0),"",IF(OR(I44="",I44=0),エラーリスト!$E$96,""))&amp;IF(OR(T44="",T44=0),"",IF(OR(J44="",J44=0),エラーリスト!$E$97,""))&amp;IF(OR(U44="",U44=0),"",IF(OR(K44="",K44=0),エラーリスト!$E$98,""))&amp;IF(OR(V44="",V44=0),"",IF(OR(L44="",L44=0),エラーリスト!$E$99,""))</f>
        <v/>
      </c>
    </row>
    <row r="45" spans="2:36" ht="22.5" customHeight="1">
      <c r="B45" s="125"/>
      <c r="C45" s="43"/>
      <c r="D45" s="44"/>
      <c r="E45" s="45"/>
      <c r="F45" s="70"/>
      <c r="G45" s="71">
        <f t="shared" si="30"/>
        <v>0</v>
      </c>
      <c r="H45" s="72"/>
      <c r="I45" s="73"/>
      <c r="J45" s="73"/>
      <c r="K45" s="73"/>
      <c r="L45" s="73"/>
      <c r="M45" s="87">
        <f t="shared" si="31"/>
        <v>0</v>
      </c>
      <c r="N45" s="102">
        <f t="shared" si="14"/>
        <v>0</v>
      </c>
      <c r="O45" s="88">
        <f t="shared" si="32"/>
        <v>0</v>
      </c>
      <c r="P45" s="89" t="str">
        <f t="shared" ca="1" si="4"/>
        <v/>
      </c>
      <c r="Q45" s="90" t="str">
        <f t="shared" ca="1" si="33"/>
        <v/>
      </c>
      <c r="R45" s="91" t="str">
        <f t="shared" ca="1" si="17"/>
        <v/>
      </c>
      <c r="S45" s="87" t="str">
        <f t="shared" ca="1" si="18"/>
        <v/>
      </c>
      <c r="T45" s="87" t="str">
        <f t="shared" ca="1" si="19"/>
        <v/>
      </c>
      <c r="U45" s="91" t="str">
        <f t="shared" ca="1" si="20"/>
        <v/>
      </c>
      <c r="V45" s="91" t="str">
        <f t="shared" ca="1" si="21"/>
        <v/>
      </c>
      <c r="W45" s="87">
        <f t="shared" ca="1" si="34"/>
        <v>0</v>
      </c>
      <c r="X45" s="102">
        <f t="shared" ca="1" si="23"/>
        <v>0</v>
      </c>
      <c r="Y45" s="92">
        <f t="shared" ca="1" si="24"/>
        <v>0</v>
      </c>
      <c r="Z45" s="89" t="str">
        <f t="shared" ca="1" si="5"/>
        <v/>
      </c>
      <c r="AA45" s="91" t="str">
        <f t="shared" ca="1" si="6"/>
        <v/>
      </c>
      <c r="AB45" s="91" t="str">
        <f t="shared" ca="1" si="7"/>
        <v/>
      </c>
      <c r="AC45" s="87" t="str">
        <f t="shared" ca="1" si="8"/>
        <v/>
      </c>
      <c r="AD45" s="87" t="str">
        <f t="shared" ca="1" si="9"/>
        <v/>
      </c>
      <c r="AE45" s="91" t="str">
        <f t="shared" ca="1" si="10"/>
        <v/>
      </c>
      <c r="AF45" s="98" t="str">
        <f t="shared" ca="1" si="11"/>
        <v/>
      </c>
      <c r="AG45" s="87">
        <f t="shared" ca="1" si="25"/>
        <v>0</v>
      </c>
      <c r="AH45" s="102" t="str">
        <f t="shared" ca="1" si="26"/>
        <v>0</v>
      </c>
      <c r="AI45" s="100">
        <f t="shared" ca="1" si="35"/>
        <v>0</v>
      </c>
      <c r="AJ45" s="2" t="str">
        <f ca="1">IF(Y45="","",IF(AND(C45="",Y45&lt;&gt;0),エラーリスト!$E$92,""))&amp;IF(Y45="","",IF(AND(D45="",Y45&lt;&gt;0),エラーリスト!$E$93,""))&amp;IF(Y45="","",IF(AND(E45="",Y45&lt;&gt;0),エラーリスト!$E$94,""))&amp;IF(OR(P45="",P45=0),"",IF(OR(F45="",F45=0),エラーリスト!$E$95,""))&amp;IF(OR(S45="",S45=0),"",IF(OR(I45="",I45=0),エラーリスト!$E$96,""))&amp;IF(OR(T45="",T45=0),"",IF(OR(J45="",J45=0),エラーリスト!$E$97,""))&amp;IF(OR(U45="",U45=0),"",IF(OR(K45="",K45=0),エラーリスト!$E$98,""))&amp;IF(OR(V45="",V45=0),"",IF(OR(L45="",L45=0),エラーリスト!$E$99,""))</f>
        <v/>
      </c>
    </row>
    <row r="46" spans="2:36" ht="22.5" customHeight="1">
      <c r="B46" s="125"/>
      <c r="C46" s="43"/>
      <c r="D46" s="44"/>
      <c r="E46" s="45"/>
      <c r="F46" s="70"/>
      <c r="G46" s="71">
        <f t="shared" si="30"/>
        <v>0</v>
      </c>
      <c r="H46" s="72"/>
      <c r="I46" s="73"/>
      <c r="J46" s="73"/>
      <c r="K46" s="73"/>
      <c r="L46" s="73"/>
      <c r="M46" s="87">
        <f t="shared" si="31"/>
        <v>0</v>
      </c>
      <c r="N46" s="102">
        <f t="shared" si="14"/>
        <v>0</v>
      </c>
      <c r="O46" s="88">
        <f t="shared" si="32"/>
        <v>0</v>
      </c>
      <c r="P46" s="89" t="str">
        <f t="shared" ca="1" si="4"/>
        <v/>
      </c>
      <c r="Q46" s="90" t="str">
        <f t="shared" ca="1" si="33"/>
        <v/>
      </c>
      <c r="R46" s="91" t="str">
        <f t="shared" ca="1" si="17"/>
        <v/>
      </c>
      <c r="S46" s="87" t="str">
        <f t="shared" ca="1" si="18"/>
        <v/>
      </c>
      <c r="T46" s="87" t="str">
        <f t="shared" ca="1" si="19"/>
        <v/>
      </c>
      <c r="U46" s="91" t="str">
        <f t="shared" ca="1" si="20"/>
        <v/>
      </c>
      <c r="V46" s="91" t="str">
        <f t="shared" ca="1" si="21"/>
        <v/>
      </c>
      <c r="W46" s="87">
        <f t="shared" ca="1" si="34"/>
        <v>0</v>
      </c>
      <c r="X46" s="102">
        <f t="shared" ca="1" si="23"/>
        <v>0</v>
      </c>
      <c r="Y46" s="92">
        <f t="shared" ca="1" si="24"/>
        <v>0</v>
      </c>
      <c r="Z46" s="89" t="str">
        <f t="shared" ca="1" si="5"/>
        <v/>
      </c>
      <c r="AA46" s="91" t="str">
        <f t="shared" ca="1" si="6"/>
        <v/>
      </c>
      <c r="AB46" s="91" t="str">
        <f t="shared" ca="1" si="7"/>
        <v/>
      </c>
      <c r="AC46" s="87" t="str">
        <f t="shared" ca="1" si="8"/>
        <v/>
      </c>
      <c r="AD46" s="87" t="str">
        <f t="shared" ca="1" si="9"/>
        <v/>
      </c>
      <c r="AE46" s="91" t="str">
        <f t="shared" ca="1" si="10"/>
        <v/>
      </c>
      <c r="AF46" s="98" t="str">
        <f t="shared" ca="1" si="11"/>
        <v/>
      </c>
      <c r="AG46" s="87">
        <f t="shared" ca="1" si="25"/>
        <v>0</v>
      </c>
      <c r="AH46" s="102" t="str">
        <f t="shared" ca="1" si="26"/>
        <v>0</v>
      </c>
      <c r="AI46" s="100">
        <f t="shared" ca="1" si="35"/>
        <v>0</v>
      </c>
      <c r="AJ46" s="2" t="str">
        <f ca="1">IF(Y46="","",IF(AND(C46="",Y46&lt;&gt;0),エラーリスト!$E$92,""))&amp;IF(Y46="","",IF(AND(D46="",Y46&lt;&gt;0),エラーリスト!$E$93,""))&amp;IF(Y46="","",IF(AND(E46="",Y46&lt;&gt;0),エラーリスト!$E$94,""))&amp;IF(OR(P46="",P46=0),"",IF(OR(F46="",F46=0),エラーリスト!$E$95,""))&amp;IF(OR(S46="",S46=0),"",IF(OR(I46="",I46=0),エラーリスト!$E$96,""))&amp;IF(OR(T46="",T46=0),"",IF(OR(J46="",J46=0),エラーリスト!$E$97,""))&amp;IF(OR(U46="",U46=0),"",IF(OR(K46="",K46=0),エラーリスト!$E$98,""))&amp;IF(OR(V46="",V46=0),"",IF(OR(L46="",L46=0),エラーリスト!$E$99,""))</f>
        <v/>
      </c>
    </row>
    <row r="47" spans="2:36" ht="22.5" customHeight="1">
      <c r="B47" s="125"/>
      <c r="C47" s="43"/>
      <c r="D47" s="44"/>
      <c r="E47" s="45"/>
      <c r="F47" s="70"/>
      <c r="G47" s="71">
        <f t="shared" si="30"/>
        <v>0</v>
      </c>
      <c r="H47" s="72"/>
      <c r="I47" s="73"/>
      <c r="J47" s="73"/>
      <c r="K47" s="73"/>
      <c r="L47" s="73"/>
      <c r="M47" s="87">
        <f t="shared" si="31"/>
        <v>0</v>
      </c>
      <c r="N47" s="102">
        <f t="shared" si="14"/>
        <v>0</v>
      </c>
      <c r="O47" s="88">
        <f t="shared" si="32"/>
        <v>0</v>
      </c>
      <c r="P47" s="89" t="str">
        <f t="shared" ca="1" si="4"/>
        <v/>
      </c>
      <c r="Q47" s="90" t="str">
        <f t="shared" ca="1" si="33"/>
        <v/>
      </c>
      <c r="R47" s="91" t="str">
        <f t="shared" ca="1" si="17"/>
        <v/>
      </c>
      <c r="S47" s="87" t="str">
        <f t="shared" ca="1" si="18"/>
        <v/>
      </c>
      <c r="T47" s="87" t="str">
        <f t="shared" ca="1" si="19"/>
        <v/>
      </c>
      <c r="U47" s="91" t="str">
        <f t="shared" ca="1" si="20"/>
        <v/>
      </c>
      <c r="V47" s="91" t="str">
        <f t="shared" ca="1" si="21"/>
        <v/>
      </c>
      <c r="W47" s="87">
        <f t="shared" ca="1" si="34"/>
        <v>0</v>
      </c>
      <c r="X47" s="102">
        <f t="shared" ca="1" si="23"/>
        <v>0</v>
      </c>
      <c r="Y47" s="92">
        <f t="shared" ca="1" si="24"/>
        <v>0</v>
      </c>
      <c r="Z47" s="89" t="str">
        <f t="shared" ca="1" si="5"/>
        <v/>
      </c>
      <c r="AA47" s="91" t="str">
        <f t="shared" ca="1" si="6"/>
        <v/>
      </c>
      <c r="AB47" s="91" t="str">
        <f t="shared" ca="1" si="7"/>
        <v/>
      </c>
      <c r="AC47" s="87" t="str">
        <f t="shared" ca="1" si="8"/>
        <v/>
      </c>
      <c r="AD47" s="87" t="str">
        <f t="shared" ca="1" si="9"/>
        <v/>
      </c>
      <c r="AE47" s="91" t="str">
        <f t="shared" ca="1" si="10"/>
        <v/>
      </c>
      <c r="AF47" s="98" t="str">
        <f t="shared" ca="1" si="11"/>
        <v/>
      </c>
      <c r="AG47" s="87">
        <f t="shared" ca="1" si="25"/>
        <v>0</v>
      </c>
      <c r="AH47" s="102" t="str">
        <f t="shared" ca="1" si="26"/>
        <v>0</v>
      </c>
      <c r="AI47" s="100">
        <f t="shared" ca="1" si="35"/>
        <v>0</v>
      </c>
      <c r="AJ47" s="2" t="str">
        <f ca="1">IF(Y47="","",IF(AND(C47="",Y47&lt;&gt;0),エラーリスト!$E$92,""))&amp;IF(Y47="","",IF(AND(D47="",Y47&lt;&gt;0),エラーリスト!$E$93,""))&amp;IF(Y47="","",IF(AND(E47="",Y47&lt;&gt;0),エラーリスト!$E$94,""))&amp;IF(OR(P47="",P47=0),"",IF(OR(F47="",F47=0),エラーリスト!$E$95,""))&amp;IF(OR(S47="",S47=0),"",IF(OR(I47="",I47=0),エラーリスト!$E$96,""))&amp;IF(OR(T47="",T47=0),"",IF(OR(J47="",J47=0),エラーリスト!$E$97,""))&amp;IF(OR(U47="",U47=0),"",IF(OR(K47="",K47=0),エラーリスト!$E$98,""))&amp;IF(OR(V47="",V47=0),"",IF(OR(L47="",L47=0),エラーリスト!$E$99,""))</f>
        <v/>
      </c>
    </row>
    <row r="48" spans="2:36" ht="22.5" customHeight="1">
      <c r="B48" s="125"/>
      <c r="C48" s="43"/>
      <c r="D48" s="44"/>
      <c r="E48" s="45"/>
      <c r="F48" s="70"/>
      <c r="G48" s="71">
        <f t="shared" si="30"/>
        <v>0</v>
      </c>
      <c r="H48" s="72"/>
      <c r="I48" s="73"/>
      <c r="J48" s="73"/>
      <c r="K48" s="73"/>
      <c r="L48" s="73"/>
      <c r="M48" s="87">
        <f t="shared" si="31"/>
        <v>0</v>
      </c>
      <c r="N48" s="102">
        <f t="shared" si="14"/>
        <v>0</v>
      </c>
      <c r="O48" s="88">
        <f t="shared" si="32"/>
        <v>0</v>
      </c>
      <c r="P48" s="89" t="str">
        <f t="shared" ca="1" si="4"/>
        <v/>
      </c>
      <c r="Q48" s="90" t="str">
        <f t="shared" ca="1" si="33"/>
        <v/>
      </c>
      <c r="R48" s="91" t="str">
        <f t="shared" ca="1" si="17"/>
        <v/>
      </c>
      <c r="S48" s="87" t="str">
        <f t="shared" ca="1" si="18"/>
        <v/>
      </c>
      <c r="T48" s="87" t="str">
        <f t="shared" ca="1" si="19"/>
        <v/>
      </c>
      <c r="U48" s="91" t="str">
        <f t="shared" ca="1" si="20"/>
        <v/>
      </c>
      <c r="V48" s="91" t="str">
        <f t="shared" ca="1" si="21"/>
        <v/>
      </c>
      <c r="W48" s="87">
        <f t="shared" ca="1" si="34"/>
        <v>0</v>
      </c>
      <c r="X48" s="102">
        <f t="shared" ca="1" si="23"/>
        <v>0</v>
      </c>
      <c r="Y48" s="92">
        <f t="shared" ca="1" si="24"/>
        <v>0</v>
      </c>
      <c r="Z48" s="89" t="str">
        <f t="shared" ca="1" si="5"/>
        <v/>
      </c>
      <c r="AA48" s="91" t="str">
        <f t="shared" ca="1" si="6"/>
        <v/>
      </c>
      <c r="AB48" s="91" t="str">
        <f t="shared" ca="1" si="7"/>
        <v/>
      </c>
      <c r="AC48" s="87" t="str">
        <f t="shared" ca="1" si="8"/>
        <v/>
      </c>
      <c r="AD48" s="87" t="str">
        <f t="shared" ca="1" si="9"/>
        <v/>
      </c>
      <c r="AE48" s="91" t="str">
        <f t="shared" ca="1" si="10"/>
        <v/>
      </c>
      <c r="AF48" s="98" t="str">
        <f t="shared" ca="1" si="11"/>
        <v/>
      </c>
      <c r="AG48" s="87">
        <f t="shared" ca="1" si="25"/>
        <v>0</v>
      </c>
      <c r="AH48" s="102" t="str">
        <f t="shared" ca="1" si="26"/>
        <v>0</v>
      </c>
      <c r="AI48" s="100">
        <f t="shared" ca="1" si="35"/>
        <v>0</v>
      </c>
      <c r="AJ48" s="2" t="str">
        <f ca="1">IF(Y48="","",IF(AND(C48="",Y48&lt;&gt;0),エラーリスト!$E$92,""))&amp;IF(Y48="","",IF(AND(D48="",Y48&lt;&gt;0),エラーリスト!$E$93,""))&amp;IF(Y48="","",IF(AND(E48="",Y48&lt;&gt;0),エラーリスト!$E$94,""))&amp;IF(OR(P48="",P48=0),"",IF(OR(F48="",F48=0),エラーリスト!$E$95,""))&amp;IF(OR(S48="",S48=0),"",IF(OR(I48="",I48=0),エラーリスト!$E$96,""))&amp;IF(OR(T48="",T48=0),"",IF(OR(J48="",J48=0),エラーリスト!$E$97,""))&amp;IF(OR(U48="",U48=0),"",IF(OR(K48="",K48=0),エラーリスト!$E$98,""))&amp;IF(OR(V48="",V48=0),"",IF(OR(L48="",L48=0),エラーリスト!$E$99,""))</f>
        <v/>
      </c>
    </row>
    <row r="49" spans="2:36" ht="22.5" customHeight="1">
      <c r="B49" s="125"/>
      <c r="C49" s="43"/>
      <c r="D49" s="44"/>
      <c r="E49" s="45"/>
      <c r="F49" s="70"/>
      <c r="G49" s="71">
        <f t="shared" si="30"/>
        <v>0</v>
      </c>
      <c r="H49" s="72"/>
      <c r="I49" s="73"/>
      <c r="J49" s="73"/>
      <c r="K49" s="73"/>
      <c r="L49" s="73"/>
      <c r="M49" s="87">
        <f t="shared" si="31"/>
        <v>0</v>
      </c>
      <c r="N49" s="102">
        <f t="shared" si="14"/>
        <v>0</v>
      </c>
      <c r="O49" s="88">
        <f t="shared" si="32"/>
        <v>0</v>
      </c>
      <c r="P49" s="89" t="str">
        <f t="shared" ca="1" si="4"/>
        <v/>
      </c>
      <c r="Q49" s="90" t="str">
        <f t="shared" ca="1" si="33"/>
        <v/>
      </c>
      <c r="R49" s="91" t="str">
        <f t="shared" ca="1" si="17"/>
        <v/>
      </c>
      <c r="S49" s="87" t="str">
        <f t="shared" ca="1" si="18"/>
        <v/>
      </c>
      <c r="T49" s="87" t="str">
        <f t="shared" ca="1" si="19"/>
        <v/>
      </c>
      <c r="U49" s="91" t="str">
        <f t="shared" ca="1" si="20"/>
        <v/>
      </c>
      <c r="V49" s="91" t="str">
        <f t="shared" ca="1" si="21"/>
        <v/>
      </c>
      <c r="W49" s="87">
        <f t="shared" ca="1" si="34"/>
        <v>0</v>
      </c>
      <c r="X49" s="102">
        <f t="shared" ca="1" si="23"/>
        <v>0</v>
      </c>
      <c r="Y49" s="92">
        <f t="shared" ca="1" si="24"/>
        <v>0</v>
      </c>
      <c r="Z49" s="89" t="str">
        <f t="shared" ca="1" si="5"/>
        <v/>
      </c>
      <c r="AA49" s="91" t="str">
        <f t="shared" ca="1" si="6"/>
        <v/>
      </c>
      <c r="AB49" s="91" t="str">
        <f t="shared" ca="1" si="7"/>
        <v/>
      </c>
      <c r="AC49" s="87" t="str">
        <f t="shared" ca="1" si="8"/>
        <v/>
      </c>
      <c r="AD49" s="87" t="str">
        <f t="shared" ca="1" si="9"/>
        <v/>
      </c>
      <c r="AE49" s="91" t="str">
        <f t="shared" ca="1" si="10"/>
        <v/>
      </c>
      <c r="AF49" s="98" t="str">
        <f t="shared" ca="1" si="11"/>
        <v/>
      </c>
      <c r="AG49" s="87">
        <f t="shared" ca="1" si="25"/>
        <v>0</v>
      </c>
      <c r="AH49" s="102" t="str">
        <f t="shared" ca="1" si="26"/>
        <v>0</v>
      </c>
      <c r="AI49" s="100">
        <f t="shared" ca="1" si="35"/>
        <v>0</v>
      </c>
      <c r="AJ49" s="2" t="str">
        <f ca="1">IF(Y49="","",IF(AND(C49="",Y49&lt;&gt;0),エラーリスト!$E$92,""))&amp;IF(Y49="","",IF(AND(D49="",Y49&lt;&gt;0),エラーリスト!$E$93,""))&amp;IF(Y49="","",IF(AND(E49="",Y49&lt;&gt;0),エラーリスト!$E$94,""))&amp;IF(OR(P49="",P49=0),"",IF(OR(F49="",F49=0),エラーリスト!$E$95,""))&amp;IF(OR(S49="",S49=0),"",IF(OR(I49="",I49=0),エラーリスト!$E$96,""))&amp;IF(OR(T49="",T49=0),"",IF(OR(J49="",J49=0),エラーリスト!$E$97,""))&amp;IF(OR(U49="",U49=0),"",IF(OR(K49="",K49=0),エラーリスト!$E$98,""))&amp;IF(OR(V49="",V49=0),"",IF(OR(L49="",L49=0),エラーリスト!$E$99,""))</f>
        <v/>
      </c>
    </row>
    <row r="50" spans="2:36" ht="22.5" customHeight="1">
      <c r="B50" s="125"/>
      <c r="C50" s="43"/>
      <c r="D50" s="44"/>
      <c r="E50" s="45"/>
      <c r="F50" s="70"/>
      <c r="G50" s="71">
        <f t="shared" si="30"/>
        <v>0</v>
      </c>
      <c r="H50" s="72"/>
      <c r="I50" s="73"/>
      <c r="J50" s="73"/>
      <c r="K50" s="73"/>
      <c r="L50" s="73"/>
      <c r="M50" s="87">
        <f t="shared" si="31"/>
        <v>0</v>
      </c>
      <c r="N50" s="102">
        <f t="shared" si="14"/>
        <v>0</v>
      </c>
      <c r="O50" s="88">
        <f t="shared" si="32"/>
        <v>0</v>
      </c>
      <c r="P50" s="89" t="str">
        <f t="shared" ca="1" si="4"/>
        <v/>
      </c>
      <c r="Q50" s="90" t="str">
        <f t="shared" ca="1" si="33"/>
        <v/>
      </c>
      <c r="R50" s="91" t="str">
        <f t="shared" ca="1" si="17"/>
        <v/>
      </c>
      <c r="S50" s="87" t="str">
        <f t="shared" ca="1" si="18"/>
        <v/>
      </c>
      <c r="T50" s="87" t="str">
        <f t="shared" ca="1" si="19"/>
        <v/>
      </c>
      <c r="U50" s="91" t="str">
        <f t="shared" ca="1" si="20"/>
        <v/>
      </c>
      <c r="V50" s="91" t="str">
        <f t="shared" ca="1" si="21"/>
        <v/>
      </c>
      <c r="W50" s="87">
        <f t="shared" ca="1" si="34"/>
        <v>0</v>
      </c>
      <c r="X50" s="102">
        <f t="shared" ca="1" si="23"/>
        <v>0</v>
      </c>
      <c r="Y50" s="92">
        <f t="shared" ca="1" si="24"/>
        <v>0</v>
      </c>
      <c r="Z50" s="89" t="str">
        <f t="shared" ca="1" si="5"/>
        <v/>
      </c>
      <c r="AA50" s="91" t="str">
        <f t="shared" ca="1" si="6"/>
        <v/>
      </c>
      <c r="AB50" s="91" t="str">
        <f t="shared" ca="1" si="7"/>
        <v/>
      </c>
      <c r="AC50" s="87" t="str">
        <f t="shared" ca="1" si="8"/>
        <v/>
      </c>
      <c r="AD50" s="87" t="str">
        <f t="shared" ca="1" si="9"/>
        <v/>
      </c>
      <c r="AE50" s="91" t="str">
        <f t="shared" ca="1" si="10"/>
        <v/>
      </c>
      <c r="AF50" s="98" t="str">
        <f t="shared" ca="1" si="11"/>
        <v/>
      </c>
      <c r="AG50" s="87">
        <f t="shared" ca="1" si="25"/>
        <v>0</v>
      </c>
      <c r="AH50" s="102" t="str">
        <f t="shared" ca="1" si="26"/>
        <v>0</v>
      </c>
      <c r="AI50" s="100">
        <f t="shared" ca="1" si="35"/>
        <v>0</v>
      </c>
      <c r="AJ50" s="2" t="str">
        <f ca="1">IF(Y50="","",IF(AND(C50="",Y50&lt;&gt;0),エラーリスト!$E$92,""))&amp;IF(Y50="","",IF(AND(D50="",Y50&lt;&gt;0),エラーリスト!$E$93,""))&amp;IF(Y50="","",IF(AND(E50="",Y50&lt;&gt;0),エラーリスト!$E$94,""))&amp;IF(OR(P50="",P50=0),"",IF(OR(F50="",F50=0),エラーリスト!$E$95,""))&amp;IF(OR(S50="",S50=0),"",IF(OR(I50="",I50=0),エラーリスト!$E$96,""))&amp;IF(OR(T50="",T50=0),"",IF(OR(J50="",J50=0),エラーリスト!$E$97,""))&amp;IF(OR(U50="",U50=0),"",IF(OR(K50="",K50=0),エラーリスト!$E$98,""))&amp;IF(OR(V50="",V50=0),"",IF(OR(L50="",L50=0),エラーリスト!$E$99,""))</f>
        <v/>
      </c>
    </row>
    <row r="51" spans="2:36" ht="22.5" customHeight="1">
      <c r="B51" s="125"/>
      <c r="C51" s="43"/>
      <c r="D51" s="44"/>
      <c r="E51" s="45"/>
      <c r="F51" s="70"/>
      <c r="G51" s="71">
        <f t="shared" si="30"/>
        <v>0</v>
      </c>
      <c r="H51" s="72"/>
      <c r="I51" s="73"/>
      <c r="J51" s="73"/>
      <c r="K51" s="73"/>
      <c r="L51" s="73"/>
      <c r="M51" s="87">
        <f t="shared" si="31"/>
        <v>0</v>
      </c>
      <c r="N51" s="102">
        <f t="shared" si="14"/>
        <v>0</v>
      </c>
      <c r="O51" s="88">
        <f t="shared" si="32"/>
        <v>0</v>
      </c>
      <c r="P51" s="89" t="str">
        <f t="shared" ca="1" si="4"/>
        <v/>
      </c>
      <c r="Q51" s="90" t="str">
        <f t="shared" ca="1" si="33"/>
        <v/>
      </c>
      <c r="R51" s="91" t="str">
        <f t="shared" ca="1" si="17"/>
        <v/>
      </c>
      <c r="S51" s="87" t="str">
        <f t="shared" ca="1" si="18"/>
        <v/>
      </c>
      <c r="T51" s="87" t="str">
        <f t="shared" ca="1" si="19"/>
        <v/>
      </c>
      <c r="U51" s="91" t="str">
        <f t="shared" ca="1" si="20"/>
        <v/>
      </c>
      <c r="V51" s="91" t="str">
        <f t="shared" ca="1" si="21"/>
        <v/>
      </c>
      <c r="W51" s="87">
        <f t="shared" ca="1" si="34"/>
        <v>0</v>
      </c>
      <c r="X51" s="102">
        <f t="shared" ca="1" si="23"/>
        <v>0</v>
      </c>
      <c r="Y51" s="92">
        <f t="shared" ca="1" si="24"/>
        <v>0</v>
      </c>
      <c r="Z51" s="89" t="str">
        <f t="shared" ca="1" si="5"/>
        <v/>
      </c>
      <c r="AA51" s="91" t="str">
        <f t="shared" ca="1" si="6"/>
        <v/>
      </c>
      <c r="AB51" s="91" t="str">
        <f t="shared" ca="1" si="7"/>
        <v/>
      </c>
      <c r="AC51" s="87" t="str">
        <f t="shared" ca="1" si="8"/>
        <v/>
      </c>
      <c r="AD51" s="87" t="str">
        <f t="shared" ca="1" si="9"/>
        <v/>
      </c>
      <c r="AE51" s="91" t="str">
        <f t="shared" ca="1" si="10"/>
        <v/>
      </c>
      <c r="AF51" s="98" t="str">
        <f t="shared" ca="1" si="11"/>
        <v/>
      </c>
      <c r="AG51" s="87">
        <f t="shared" ca="1" si="25"/>
        <v>0</v>
      </c>
      <c r="AH51" s="102" t="str">
        <f t="shared" ca="1" si="26"/>
        <v>0</v>
      </c>
      <c r="AI51" s="100">
        <f t="shared" ca="1" si="35"/>
        <v>0</v>
      </c>
      <c r="AJ51" s="2" t="str">
        <f ca="1">IF(Y51="","",IF(AND(C51="",Y51&lt;&gt;0),エラーリスト!$E$92,""))&amp;IF(Y51="","",IF(AND(D51="",Y51&lt;&gt;0),エラーリスト!$E$93,""))&amp;IF(Y51="","",IF(AND(E51="",Y51&lt;&gt;0),エラーリスト!$E$94,""))&amp;IF(OR(P51="",P51=0),"",IF(OR(F51="",F51=0),エラーリスト!$E$95,""))&amp;IF(OR(S51="",S51=0),"",IF(OR(I51="",I51=0),エラーリスト!$E$96,""))&amp;IF(OR(T51="",T51=0),"",IF(OR(J51="",J51=0),エラーリスト!$E$97,""))&amp;IF(OR(U51="",U51=0),"",IF(OR(K51="",K51=0),エラーリスト!$E$98,""))&amp;IF(OR(V51="",V51=0),"",IF(OR(L51="",L51=0),エラーリスト!$E$99,""))</f>
        <v/>
      </c>
    </row>
    <row r="52" spans="2:36" ht="22.5" customHeight="1">
      <c r="B52" s="125"/>
      <c r="C52" s="43"/>
      <c r="D52" s="44"/>
      <c r="E52" s="45"/>
      <c r="F52" s="70"/>
      <c r="G52" s="71">
        <f t="shared" si="30"/>
        <v>0</v>
      </c>
      <c r="H52" s="72"/>
      <c r="I52" s="73"/>
      <c r="J52" s="73"/>
      <c r="K52" s="73"/>
      <c r="L52" s="73"/>
      <c r="M52" s="87">
        <f t="shared" si="31"/>
        <v>0</v>
      </c>
      <c r="N52" s="102">
        <f t="shared" si="14"/>
        <v>0</v>
      </c>
      <c r="O52" s="88">
        <f t="shared" si="32"/>
        <v>0</v>
      </c>
      <c r="P52" s="89" t="str">
        <f t="shared" ca="1" si="4"/>
        <v/>
      </c>
      <c r="Q52" s="90" t="str">
        <f t="shared" ca="1" si="33"/>
        <v/>
      </c>
      <c r="R52" s="91" t="str">
        <f t="shared" ca="1" si="17"/>
        <v/>
      </c>
      <c r="S52" s="87" t="str">
        <f t="shared" ca="1" si="18"/>
        <v/>
      </c>
      <c r="T52" s="87" t="str">
        <f t="shared" ca="1" si="19"/>
        <v/>
      </c>
      <c r="U52" s="91" t="str">
        <f t="shared" ca="1" si="20"/>
        <v/>
      </c>
      <c r="V52" s="91" t="str">
        <f t="shared" ca="1" si="21"/>
        <v/>
      </c>
      <c r="W52" s="87">
        <f t="shared" ca="1" si="34"/>
        <v>0</v>
      </c>
      <c r="X52" s="102">
        <f t="shared" ca="1" si="23"/>
        <v>0</v>
      </c>
      <c r="Y52" s="92">
        <f t="shared" ca="1" si="24"/>
        <v>0</v>
      </c>
      <c r="Z52" s="89" t="str">
        <f t="shared" ca="1" si="5"/>
        <v/>
      </c>
      <c r="AA52" s="91" t="str">
        <f t="shared" ca="1" si="6"/>
        <v/>
      </c>
      <c r="AB52" s="91" t="str">
        <f t="shared" ca="1" si="7"/>
        <v/>
      </c>
      <c r="AC52" s="87" t="str">
        <f t="shared" ca="1" si="8"/>
        <v/>
      </c>
      <c r="AD52" s="87" t="str">
        <f t="shared" ca="1" si="9"/>
        <v/>
      </c>
      <c r="AE52" s="91" t="str">
        <f t="shared" ca="1" si="10"/>
        <v/>
      </c>
      <c r="AF52" s="98" t="str">
        <f t="shared" ca="1" si="11"/>
        <v/>
      </c>
      <c r="AG52" s="87">
        <f t="shared" ca="1" si="25"/>
        <v>0</v>
      </c>
      <c r="AH52" s="102" t="str">
        <f t="shared" ca="1" si="26"/>
        <v>0</v>
      </c>
      <c r="AI52" s="100">
        <f t="shared" ca="1" si="35"/>
        <v>0</v>
      </c>
      <c r="AJ52" s="2" t="str">
        <f ca="1">IF(Y52="","",IF(AND(C52="",Y52&lt;&gt;0),エラーリスト!$E$92,""))&amp;IF(Y52="","",IF(AND(D52="",Y52&lt;&gt;0),エラーリスト!$E$93,""))&amp;IF(Y52="","",IF(AND(E52="",Y52&lt;&gt;0),エラーリスト!$E$94,""))&amp;IF(OR(P52="",P52=0),"",IF(OR(F52="",F52=0),エラーリスト!$E$95,""))&amp;IF(OR(S52="",S52=0),"",IF(OR(I52="",I52=0),エラーリスト!$E$96,""))&amp;IF(OR(T52="",T52=0),"",IF(OR(J52="",J52=0),エラーリスト!$E$97,""))&amp;IF(OR(U52="",U52=0),"",IF(OR(K52="",K52=0),エラーリスト!$E$98,""))&amp;IF(OR(V52="",V52=0),"",IF(OR(L52="",L52=0),エラーリスト!$E$99,""))</f>
        <v/>
      </c>
    </row>
    <row r="53" spans="2:36" ht="22.5" customHeight="1">
      <c r="B53" s="125"/>
      <c r="C53" s="43"/>
      <c r="D53" s="44"/>
      <c r="E53" s="45"/>
      <c r="F53" s="70"/>
      <c r="G53" s="71">
        <f t="shared" si="30"/>
        <v>0</v>
      </c>
      <c r="H53" s="72"/>
      <c r="I53" s="73"/>
      <c r="J53" s="73"/>
      <c r="K53" s="73"/>
      <c r="L53" s="73"/>
      <c r="M53" s="87">
        <f t="shared" si="31"/>
        <v>0</v>
      </c>
      <c r="N53" s="102">
        <f t="shared" si="14"/>
        <v>0</v>
      </c>
      <c r="O53" s="88">
        <f t="shared" si="32"/>
        <v>0</v>
      </c>
      <c r="P53" s="89" t="str">
        <f t="shared" ca="1" si="4"/>
        <v/>
      </c>
      <c r="Q53" s="90" t="str">
        <f t="shared" ca="1" si="33"/>
        <v/>
      </c>
      <c r="R53" s="91" t="str">
        <f t="shared" ca="1" si="17"/>
        <v/>
      </c>
      <c r="S53" s="87" t="str">
        <f t="shared" ca="1" si="18"/>
        <v/>
      </c>
      <c r="T53" s="87" t="str">
        <f t="shared" ca="1" si="19"/>
        <v/>
      </c>
      <c r="U53" s="91" t="str">
        <f t="shared" ca="1" si="20"/>
        <v/>
      </c>
      <c r="V53" s="91" t="str">
        <f t="shared" ca="1" si="21"/>
        <v/>
      </c>
      <c r="W53" s="87">
        <f t="shared" ca="1" si="34"/>
        <v>0</v>
      </c>
      <c r="X53" s="102">
        <f t="shared" ca="1" si="23"/>
        <v>0</v>
      </c>
      <c r="Y53" s="92">
        <f t="shared" ca="1" si="24"/>
        <v>0</v>
      </c>
      <c r="Z53" s="89" t="str">
        <f t="shared" ca="1" si="5"/>
        <v/>
      </c>
      <c r="AA53" s="91" t="str">
        <f t="shared" ca="1" si="6"/>
        <v/>
      </c>
      <c r="AB53" s="91" t="str">
        <f t="shared" ca="1" si="7"/>
        <v/>
      </c>
      <c r="AC53" s="87" t="str">
        <f t="shared" ca="1" si="8"/>
        <v/>
      </c>
      <c r="AD53" s="87" t="str">
        <f t="shared" ca="1" si="9"/>
        <v/>
      </c>
      <c r="AE53" s="91" t="str">
        <f t="shared" ca="1" si="10"/>
        <v/>
      </c>
      <c r="AF53" s="98" t="str">
        <f t="shared" ca="1" si="11"/>
        <v/>
      </c>
      <c r="AG53" s="87">
        <f t="shared" ca="1" si="25"/>
        <v>0</v>
      </c>
      <c r="AH53" s="102" t="str">
        <f t="shared" ca="1" si="26"/>
        <v>0</v>
      </c>
      <c r="AI53" s="100">
        <f t="shared" ca="1" si="35"/>
        <v>0</v>
      </c>
      <c r="AJ53" s="2" t="str">
        <f ca="1">IF(Y53="","",IF(AND(C53="",Y53&lt;&gt;0),エラーリスト!$E$92,""))&amp;IF(Y53="","",IF(AND(D53="",Y53&lt;&gt;0),エラーリスト!$E$93,""))&amp;IF(Y53="","",IF(AND(E53="",Y53&lt;&gt;0),エラーリスト!$E$94,""))&amp;IF(OR(P53="",P53=0),"",IF(OR(F53="",F53=0),エラーリスト!$E$95,""))&amp;IF(OR(S53="",S53=0),"",IF(OR(I53="",I53=0),エラーリスト!$E$96,""))&amp;IF(OR(T53="",T53=0),"",IF(OR(J53="",J53=0),エラーリスト!$E$97,""))&amp;IF(OR(U53="",U53=0),"",IF(OR(K53="",K53=0),エラーリスト!$E$98,""))&amp;IF(OR(V53="",V53=0),"",IF(OR(L53="",L53=0),エラーリスト!$E$99,""))</f>
        <v/>
      </c>
    </row>
    <row r="54" spans="2:36" ht="22.5" customHeight="1">
      <c r="B54" s="125"/>
      <c r="C54" s="43"/>
      <c r="D54" s="44"/>
      <c r="E54" s="45"/>
      <c r="F54" s="70"/>
      <c r="G54" s="71">
        <f t="shared" si="30"/>
        <v>0</v>
      </c>
      <c r="H54" s="72"/>
      <c r="I54" s="73"/>
      <c r="J54" s="73"/>
      <c r="K54" s="73"/>
      <c r="L54" s="73"/>
      <c r="M54" s="87">
        <f t="shared" si="31"/>
        <v>0</v>
      </c>
      <c r="N54" s="102">
        <f t="shared" si="14"/>
        <v>0</v>
      </c>
      <c r="O54" s="88">
        <f t="shared" si="32"/>
        <v>0</v>
      </c>
      <c r="P54" s="89" t="str">
        <f t="shared" ca="1" si="4"/>
        <v/>
      </c>
      <c r="Q54" s="90" t="str">
        <f t="shared" ca="1" si="33"/>
        <v/>
      </c>
      <c r="R54" s="91" t="str">
        <f t="shared" ca="1" si="17"/>
        <v/>
      </c>
      <c r="S54" s="87" t="str">
        <f t="shared" ca="1" si="18"/>
        <v/>
      </c>
      <c r="T54" s="87" t="str">
        <f t="shared" ca="1" si="19"/>
        <v/>
      </c>
      <c r="U54" s="91" t="str">
        <f t="shared" ca="1" si="20"/>
        <v/>
      </c>
      <c r="V54" s="91" t="str">
        <f t="shared" ca="1" si="21"/>
        <v/>
      </c>
      <c r="W54" s="87">
        <f t="shared" ca="1" si="34"/>
        <v>0</v>
      </c>
      <c r="X54" s="102">
        <f t="shared" ca="1" si="23"/>
        <v>0</v>
      </c>
      <c r="Y54" s="92">
        <f t="shared" ca="1" si="24"/>
        <v>0</v>
      </c>
      <c r="Z54" s="89" t="str">
        <f t="shared" ca="1" si="5"/>
        <v/>
      </c>
      <c r="AA54" s="91" t="str">
        <f t="shared" ca="1" si="6"/>
        <v/>
      </c>
      <c r="AB54" s="91" t="str">
        <f t="shared" ca="1" si="7"/>
        <v/>
      </c>
      <c r="AC54" s="87" t="str">
        <f t="shared" ca="1" si="8"/>
        <v/>
      </c>
      <c r="AD54" s="87" t="str">
        <f t="shared" ca="1" si="9"/>
        <v/>
      </c>
      <c r="AE54" s="91" t="str">
        <f t="shared" ca="1" si="10"/>
        <v/>
      </c>
      <c r="AF54" s="98" t="str">
        <f t="shared" ca="1" si="11"/>
        <v/>
      </c>
      <c r="AG54" s="87">
        <f t="shared" ca="1" si="25"/>
        <v>0</v>
      </c>
      <c r="AH54" s="102" t="str">
        <f t="shared" ca="1" si="26"/>
        <v>0</v>
      </c>
      <c r="AI54" s="100">
        <f t="shared" ca="1" si="35"/>
        <v>0</v>
      </c>
      <c r="AJ54" s="2" t="str">
        <f ca="1">IF(Y54="","",IF(AND(C54="",Y54&lt;&gt;0),エラーリスト!$E$92,""))&amp;IF(Y54="","",IF(AND(D54="",Y54&lt;&gt;0),エラーリスト!$E$93,""))&amp;IF(Y54="","",IF(AND(E54="",Y54&lt;&gt;0),エラーリスト!$E$94,""))&amp;IF(OR(P54="",P54=0),"",IF(OR(F54="",F54=0),エラーリスト!$E$95,""))&amp;IF(OR(S54="",S54=0),"",IF(OR(I54="",I54=0),エラーリスト!$E$96,""))&amp;IF(OR(T54="",T54=0),"",IF(OR(J54="",J54=0),エラーリスト!$E$97,""))&amp;IF(OR(U54="",U54=0),"",IF(OR(K54="",K54=0),エラーリスト!$E$98,""))&amp;IF(OR(V54="",V54=0),"",IF(OR(L54="",L54=0),エラーリスト!$E$99,""))</f>
        <v/>
      </c>
    </row>
    <row r="55" spans="2:36" ht="22.5" customHeight="1">
      <c r="B55" s="125"/>
      <c r="C55" s="43"/>
      <c r="D55" s="44"/>
      <c r="E55" s="45"/>
      <c r="F55" s="70"/>
      <c r="G55" s="71">
        <f t="shared" si="30"/>
        <v>0</v>
      </c>
      <c r="H55" s="72"/>
      <c r="I55" s="73"/>
      <c r="J55" s="73"/>
      <c r="K55" s="73"/>
      <c r="L55" s="73"/>
      <c r="M55" s="87">
        <f t="shared" si="31"/>
        <v>0</v>
      </c>
      <c r="N55" s="102">
        <f t="shared" si="14"/>
        <v>0</v>
      </c>
      <c r="O55" s="88">
        <f t="shared" si="32"/>
        <v>0</v>
      </c>
      <c r="P55" s="89" t="str">
        <f t="shared" ca="1" si="4"/>
        <v/>
      </c>
      <c r="Q55" s="90" t="str">
        <f t="shared" ca="1" si="33"/>
        <v/>
      </c>
      <c r="R55" s="91" t="str">
        <f t="shared" ca="1" si="17"/>
        <v/>
      </c>
      <c r="S55" s="87" t="str">
        <f t="shared" ca="1" si="18"/>
        <v/>
      </c>
      <c r="T55" s="87" t="str">
        <f t="shared" ca="1" si="19"/>
        <v/>
      </c>
      <c r="U55" s="91" t="str">
        <f t="shared" ca="1" si="20"/>
        <v/>
      </c>
      <c r="V55" s="91" t="str">
        <f t="shared" ca="1" si="21"/>
        <v/>
      </c>
      <c r="W55" s="87">
        <f t="shared" ca="1" si="34"/>
        <v>0</v>
      </c>
      <c r="X55" s="102">
        <f t="shared" ca="1" si="23"/>
        <v>0</v>
      </c>
      <c r="Y55" s="92">
        <f t="shared" ca="1" si="24"/>
        <v>0</v>
      </c>
      <c r="Z55" s="89" t="str">
        <f t="shared" ca="1" si="5"/>
        <v/>
      </c>
      <c r="AA55" s="91" t="str">
        <f t="shared" ca="1" si="6"/>
        <v/>
      </c>
      <c r="AB55" s="91" t="str">
        <f t="shared" ca="1" si="7"/>
        <v/>
      </c>
      <c r="AC55" s="87" t="str">
        <f t="shared" ca="1" si="8"/>
        <v/>
      </c>
      <c r="AD55" s="87" t="str">
        <f t="shared" ca="1" si="9"/>
        <v/>
      </c>
      <c r="AE55" s="91" t="str">
        <f t="shared" ca="1" si="10"/>
        <v/>
      </c>
      <c r="AF55" s="98" t="str">
        <f t="shared" ca="1" si="11"/>
        <v/>
      </c>
      <c r="AG55" s="87">
        <f t="shared" ca="1" si="25"/>
        <v>0</v>
      </c>
      <c r="AH55" s="102" t="str">
        <f t="shared" ca="1" si="26"/>
        <v>0</v>
      </c>
      <c r="AI55" s="100">
        <f t="shared" ca="1" si="35"/>
        <v>0</v>
      </c>
      <c r="AJ55" s="2" t="str">
        <f ca="1">IF(Y55="","",IF(AND(C55="",Y55&lt;&gt;0),エラーリスト!$E$92,""))&amp;IF(Y55="","",IF(AND(D55="",Y55&lt;&gt;0),エラーリスト!$E$93,""))&amp;IF(Y55="","",IF(AND(E55="",Y55&lt;&gt;0),エラーリスト!$E$94,""))&amp;IF(OR(P55="",P55=0),"",IF(OR(F55="",F55=0),エラーリスト!$E$95,""))&amp;IF(OR(S55="",S55=0),"",IF(OR(I55="",I55=0),エラーリスト!$E$96,""))&amp;IF(OR(T55="",T55=0),"",IF(OR(J55="",J55=0),エラーリスト!$E$97,""))&amp;IF(OR(U55="",U55=0),"",IF(OR(K55="",K55=0),エラーリスト!$E$98,""))&amp;IF(OR(V55="",V55=0),"",IF(OR(L55="",L55=0),エラーリスト!$E$99,""))</f>
        <v/>
      </c>
    </row>
    <row r="56" spans="2:36" ht="22.5" customHeight="1">
      <c r="B56" s="125"/>
      <c r="C56" s="43"/>
      <c r="D56" s="44"/>
      <c r="E56" s="45"/>
      <c r="F56" s="70"/>
      <c r="G56" s="71">
        <f t="shared" si="30"/>
        <v>0</v>
      </c>
      <c r="H56" s="72"/>
      <c r="I56" s="73"/>
      <c r="J56" s="73"/>
      <c r="K56" s="73"/>
      <c r="L56" s="73"/>
      <c r="M56" s="87">
        <f t="shared" si="31"/>
        <v>0</v>
      </c>
      <c r="N56" s="102">
        <f t="shared" si="14"/>
        <v>0</v>
      </c>
      <c r="O56" s="88">
        <f t="shared" si="32"/>
        <v>0</v>
      </c>
      <c r="P56" s="89" t="str">
        <f t="shared" ca="1" si="4"/>
        <v/>
      </c>
      <c r="Q56" s="90" t="str">
        <f t="shared" ca="1" si="33"/>
        <v/>
      </c>
      <c r="R56" s="91" t="str">
        <f t="shared" ca="1" si="17"/>
        <v/>
      </c>
      <c r="S56" s="87" t="str">
        <f t="shared" ca="1" si="18"/>
        <v/>
      </c>
      <c r="T56" s="87" t="str">
        <f t="shared" ca="1" si="19"/>
        <v/>
      </c>
      <c r="U56" s="91" t="str">
        <f t="shared" ca="1" si="20"/>
        <v/>
      </c>
      <c r="V56" s="91" t="str">
        <f t="shared" ca="1" si="21"/>
        <v/>
      </c>
      <c r="W56" s="87">
        <f t="shared" ca="1" si="34"/>
        <v>0</v>
      </c>
      <c r="X56" s="102">
        <f t="shared" ca="1" si="23"/>
        <v>0</v>
      </c>
      <c r="Y56" s="92">
        <f t="shared" ca="1" si="24"/>
        <v>0</v>
      </c>
      <c r="Z56" s="89" t="str">
        <f t="shared" ca="1" si="5"/>
        <v/>
      </c>
      <c r="AA56" s="91" t="str">
        <f t="shared" ca="1" si="6"/>
        <v/>
      </c>
      <c r="AB56" s="91" t="str">
        <f t="shared" ca="1" si="7"/>
        <v/>
      </c>
      <c r="AC56" s="87" t="str">
        <f t="shared" ca="1" si="8"/>
        <v/>
      </c>
      <c r="AD56" s="87" t="str">
        <f t="shared" ca="1" si="9"/>
        <v/>
      </c>
      <c r="AE56" s="91" t="str">
        <f t="shared" ca="1" si="10"/>
        <v/>
      </c>
      <c r="AF56" s="98" t="str">
        <f t="shared" ca="1" si="11"/>
        <v/>
      </c>
      <c r="AG56" s="87">
        <f t="shared" ca="1" si="25"/>
        <v>0</v>
      </c>
      <c r="AH56" s="102" t="str">
        <f t="shared" ca="1" si="26"/>
        <v>0</v>
      </c>
      <c r="AI56" s="100">
        <f t="shared" ca="1" si="35"/>
        <v>0</v>
      </c>
      <c r="AJ56" s="2" t="str">
        <f ca="1">IF(Y56="","",IF(AND(C56="",Y56&lt;&gt;0),エラーリスト!$E$92,""))&amp;IF(Y56="","",IF(AND(D56="",Y56&lt;&gt;0),エラーリスト!$E$93,""))&amp;IF(Y56="","",IF(AND(E56="",Y56&lt;&gt;0),エラーリスト!$E$94,""))&amp;IF(OR(P56="",P56=0),"",IF(OR(F56="",F56=0),エラーリスト!$E$95,""))&amp;IF(OR(S56="",S56=0),"",IF(OR(I56="",I56=0),エラーリスト!$E$96,""))&amp;IF(OR(T56="",T56=0),"",IF(OR(J56="",J56=0),エラーリスト!$E$97,""))&amp;IF(OR(U56="",U56=0),"",IF(OR(K56="",K56=0),エラーリスト!$E$98,""))&amp;IF(OR(V56="",V56=0),"",IF(OR(L56="",L56=0),エラーリスト!$E$99,""))</f>
        <v/>
      </c>
    </row>
    <row r="57" spans="2:36" ht="22.5" customHeight="1">
      <c r="B57" s="125"/>
      <c r="C57" s="43"/>
      <c r="D57" s="44"/>
      <c r="E57" s="45"/>
      <c r="F57" s="70"/>
      <c r="G57" s="71">
        <f t="shared" si="30"/>
        <v>0</v>
      </c>
      <c r="H57" s="72"/>
      <c r="I57" s="73"/>
      <c r="J57" s="73"/>
      <c r="K57" s="73"/>
      <c r="L57" s="73"/>
      <c r="M57" s="87">
        <f t="shared" si="31"/>
        <v>0</v>
      </c>
      <c r="N57" s="102">
        <f t="shared" si="14"/>
        <v>0</v>
      </c>
      <c r="O57" s="88">
        <f t="shared" si="32"/>
        <v>0</v>
      </c>
      <c r="P57" s="89" t="str">
        <f t="shared" ca="1" si="4"/>
        <v/>
      </c>
      <c r="Q57" s="90" t="str">
        <f t="shared" ca="1" si="33"/>
        <v/>
      </c>
      <c r="R57" s="91" t="str">
        <f t="shared" ca="1" si="17"/>
        <v/>
      </c>
      <c r="S57" s="87" t="str">
        <f t="shared" ca="1" si="18"/>
        <v/>
      </c>
      <c r="T57" s="87" t="str">
        <f t="shared" ca="1" si="19"/>
        <v/>
      </c>
      <c r="U57" s="91" t="str">
        <f t="shared" ca="1" si="20"/>
        <v/>
      </c>
      <c r="V57" s="91" t="str">
        <f t="shared" ca="1" si="21"/>
        <v/>
      </c>
      <c r="W57" s="87">
        <f t="shared" ca="1" si="34"/>
        <v>0</v>
      </c>
      <c r="X57" s="102">
        <f t="shared" ca="1" si="23"/>
        <v>0</v>
      </c>
      <c r="Y57" s="92">
        <f t="shared" ca="1" si="24"/>
        <v>0</v>
      </c>
      <c r="Z57" s="89" t="str">
        <f t="shared" ca="1" si="5"/>
        <v/>
      </c>
      <c r="AA57" s="91" t="str">
        <f t="shared" ca="1" si="6"/>
        <v/>
      </c>
      <c r="AB57" s="91" t="str">
        <f t="shared" ca="1" si="7"/>
        <v/>
      </c>
      <c r="AC57" s="87" t="str">
        <f t="shared" ca="1" si="8"/>
        <v/>
      </c>
      <c r="AD57" s="87" t="str">
        <f t="shared" ca="1" si="9"/>
        <v/>
      </c>
      <c r="AE57" s="91" t="str">
        <f t="shared" ca="1" si="10"/>
        <v/>
      </c>
      <c r="AF57" s="98" t="str">
        <f t="shared" ca="1" si="11"/>
        <v/>
      </c>
      <c r="AG57" s="87">
        <f t="shared" ca="1" si="25"/>
        <v>0</v>
      </c>
      <c r="AH57" s="102" t="str">
        <f t="shared" ca="1" si="26"/>
        <v>0</v>
      </c>
      <c r="AI57" s="100">
        <f t="shared" ca="1" si="35"/>
        <v>0</v>
      </c>
      <c r="AJ57" s="2" t="str">
        <f ca="1">IF(Y57="","",IF(AND(C57="",Y57&lt;&gt;0),エラーリスト!$E$92,""))&amp;IF(Y57="","",IF(AND(D57="",Y57&lt;&gt;0),エラーリスト!$E$93,""))&amp;IF(Y57="","",IF(AND(E57="",Y57&lt;&gt;0),エラーリスト!$E$94,""))&amp;IF(OR(P57="",P57=0),"",IF(OR(F57="",F57=0),エラーリスト!$E$95,""))&amp;IF(OR(S57="",S57=0),"",IF(OR(I57="",I57=0),エラーリスト!$E$96,""))&amp;IF(OR(T57="",T57=0),"",IF(OR(J57="",J57=0),エラーリスト!$E$97,""))&amp;IF(OR(U57="",U57=0),"",IF(OR(K57="",K57=0),エラーリスト!$E$98,""))&amp;IF(OR(V57="",V57=0),"",IF(OR(L57="",L57=0),エラーリスト!$E$99,""))</f>
        <v/>
      </c>
    </row>
    <row r="58" spans="2:36" ht="22.5" customHeight="1">
      <c r="B58" s="125"/>
      <c r="C58" s="43"/>
      <c r="D58" s="44"/>
      <c r="E58" s="45"/>
      <c r="F58" s="70"/>
      <c r="G58" s="71">
        <f t="shared" si="30"/>
        <v>0</v>
      </c>
      <c r="H58" s="72"/>
      <c r="I58" s="73"/>
      <c r="J58" s="73"/>
      <c r="K58" s="73"/>
      <c r="L58" s="73"/>
      <c r="M58" s="87">
        <f t="shared" si="31"/>
        <v>0</v>
      </c>
      <c r="N58" s="102">
        <f t="shared" si="14"/>
        <v>0</v>
      </c>
      <c r="O58" s="88">
        <f t="shared" si="32"/>
        <v>0</v>
      </c>
      <c r="P58" s="89" t="str">
        <f t="shared" ca="1" si="4"/>
        <v/>
      </c>
      <c r="Q58" s="90" t="str">
        <f t="shared" ca="1" si="33"/>
        <v/>
      </c>
      <c r="R58" s="91" t="str">
        <f t="shared" ca="1" si="17"/>
        <v/>
      </c>
      <c r="S58" s="87" t="str">
        <f t="shared" ca="1" si="18"/>
        <v/>
      </c>
      <c r="T58" s="87" t="str">
        <f t="shared" ca="1" si="19"/>
        <v/>
      </c>
      <c r="U58" s="91" t="str">
        <f t="shared" ca="1" si="20"/>
        <v/>
      </c>
      <c r="V58" s="91" t="str">
        <f t="shared" ca="1" si="21"/>
        <v/>
      </c>
      <c r="W58" s="87">
        <f t="shared" ca="1" si="34"/>
        <v>0</v>
      </c>
      <c r="X58" s="102">
        <f t="shared" ca="1" si="23"/>
        <v>0</v>
      </c>
      <c r="Y58" s="92">
        <f t="shared" ca="1" si="24"/>
        <v>0</v>
      </c>
      <c r="Z58" s="89" t="str">
        <f t="shared" ca="1" si="5"/>
        <v/>
      </c>
      <c r="AA58" s="91" t="str">
        <f t="shared" ca="1" si="6"/>
        <v/>
      </c>
      <c r="AB58" s="91" t="str">
        <f t="shared" ca="1" si="7"/>
        <v/>
      </c>
      <c r="AC58" s="87" t="str">
        <f t="shared" ca="1" si="8"/>
        <v/>
      </c>
      <c r="AD58" s="87" t="str">
        <f t="shared" ca="1" si="9"/>
        <v/>
      </c>
      <c r="AE58" s="91" t="str">
        <f t="shared" ca="1" si="10"/>
        <v/>
      </c>
      <c r="AF58" s="98" t="str">
        <f t="shared" ca="1" si="11"/>
        <v/>
      </c>
      <c r="AG58" s="87">
        <f t="shared" ca="1" si="25"/>
        <v>0</v>
      </c>
      <c r="AH58" s="102" t="str">
        <f t="shared" ca="1" si="26"/>
        <v>0</v>
      </c>
      <c r="AI58" s="100">
        <f t="shared" ca="1" si="35"/>
        <v>0</v>
      </c>
      <c r="AJ58" s="2" t="str">
        <f ca="1">IF(Y58="","",IF(AND(C58="",Y58&lt;&gt;0),エラーリスト!$E$92,""))&amp;IF(Y58="","",IF(AND(D58="",Y58&lt;&gt;0),エラーリスト!$E$93,""))&amp;IF(Y58="","",IF(AND(E58="",Y58&lt;&gt;0),エラーリスト!$E$94,""))&amp;IF(OR(P58="",P58=0),"",IF(OR(F58="",F58=0),エラーリスト!$E$95,""))&amp;IF(OR(S58="",S58=0),"",IF(OR(I58="",I58=0),エラーリスト!$E$96,""))&amp;IF(OR(T58="",T58=0),"",IF(OR(J58="",J58=0),エラーリスト!$E$97,""))&amp;IF(OR(U58="",U58=0),"",IF(OR(K58="",K58=0),エラーリスト!$E$98,""))&amp;IF(OR(V58="",V58=0),"",IF(OR(L58="",L58=0),エラーリスト!$E$99,""))</f>
        <v/>
      </c>
    </row>
    <row r="59" spans="2:36" ht="22.5" customHeight="1">
      <c r="B59" s="125"/>
      <c r="C59" s="43"/>
      <c r="D59" s="44"/>
      <c r="E59" s="45"/>
      <c r="F59" s="70"/>
      <c r="G59" s="71">
        <f t="shared" si="30"/>
        <v>0</v>
      </c>
      <c r="H59" s="72"/>
      <c r="I59" s="73"/>
      <c r="J59" s="73"/>
      <c r="K59" s="73"/>
      <c r="L59" s="73"/>
      <c r="M59" s="87">
        <f t="shared" si="31"/>
        <v>0</v>
      </c>
      <c r="N59" s="102">
        <f t="shared" si="14"/>
        <v>0</v>
      </c>
      <c r="O59" s="88">
        <f t="shared" si="32"/>
        <v>0</v>
      </c>
      <c r="P59" s="89" t="str">
        <f t="shared" ca="1" si="4"/>
        <v/>
      </c>
      <c r="Q59" s="90" t="str">
        <f t="shared" ca="1" si="33"/>
        <v/>
      </c>
      <c r="R59" s="91" t="str">
        <f t="shared" ca="1" si="17"/>
        <v/>
      </c>
      <c r="S59" s="87" t="str">
        <f t="shared" ca="1" si="18"/>
        <v/>
      </c>
      <c r="T59" s="87" t="str">
        <f t="shared" ca="1" si="19"/>
        <v/>
      </c>
      <c r="U59" s="91" t="str">
        <f t="shared" ca="1" si="20"/>
        <v/>
      </c>
      <c r="V59" s="91" t="str">
        <f t="shared" ca="1" si="21"/>
        <v/>
      </c>
      <c r="W59" s="87">
        <f t="shared" ca="1" si="34"/>
        <v>0</v>
      </c>
      <c r="X59" s="102">
        <f t="shared" ca="1" si="23"/>
        <v>0</v>
      </c>
      <c r="Y59" s="92">
        <f t="shared" ca="1" si="24"/>
        <v>0</v>
      </c>
      <c r="Z59" s="89" t="str">
        <f t="shared" ca="1" si="5"/>
        <v/>
      </c>
      <c r="AA59" s="91" t="str">
        <f t="shared" ca="1" si="6"/>
        <v/>
      </c>
      <c r="AB59" s="91" t="str">
        <f t="shared" ca="1" si="7"/>
        <v/>
      </c>
      <c r="AC59" s="87" t="str">
        <f t="shared" ca="1" si="8"/>
        <v/>
      </c>
      <c r="AD59" s="87" t="str">
        <f t="shared" ca="1" si="9"/>
        <v/>
      </c>
      <c r="AE59" s="91" t="str">
        <f t="shared" ca="1" si="10"/>
        <v/>
      </c>
      <c r="AF59" s="98" t="str">
        <f t="shared" ca="1" si="11"/>
        <v/>
      </c>
      <c r="AG59" s="87">
        <f t="shared" ca="1" si="25"/>
        <v>0</v>
      </c>
      <c r="AH59" s="102" t="str">
        <f t="shared" ca="1" si="26"/>
        <v>0</v>
      </c>
      <c r="AI59" s="100">
        <f t="shared" ca="1" si="35"/>
        <v>0</v>
      </c>
      <c r="AJ59" s="2" t="str">
        <f ca="1">IF(Y59="","",IF(AND(C59="",Y59&lt;&gt;0),エラーリスト!$E$92,""))&amp;IF(Y59="","",IF(AND(D59="",Y59&lt;&gt;0),エラーリスト!$E$93,""))&amp;IF(Y59="","",IF(AND(E59="",Y59&lt;&gt;0),エラーリスト!$E$94,""))&amp;IF(OR(P59="",P59=0),"",IF(OR(F59="",F59=0),エラーリスト!$E$95,""))&amp;IF(OR(S59="",S59=0),"",IF(OR(I59="",I59=0),エラーリスト!$E$96,""))&amp;IF(OR(T59="",T59=0),"",IF(OR(J59="",J59=0),エラーリスト!$E$97,""))&amp;IF(OR(U59="",U59=0),"",IF(OR(K59="",K59=0),エラーリスト!$E$98,""))&amp;IF(OR(V59="",V59=0),"",IF(OR(L59="",L59=0),エラーリスト!$E$99,""))</f>
        <v/>
      </c>
    </row>
    <row r="60" spans="2:36" ht="22.5" customHeight="1">
      <c r="B60" s="125"/>
      <c r="C60" s="43"/>
      <c r="D60" s="44"/>
      <c r="E60" s="45"/>
      <c r="F60" s="70"/>
      <c r="G60" s="71">
        <f t="shared" si="30"/>
        <v>0</v>
      </c>
      <c r="H60" s="72"/>
      <c r="I60" s="73"/>
      <c r="J60" s="73"/>
      <c r="K60" s="73"/>
      <c r="L60" s="73"/>
      <c r="M60" s="87">
        <f t="shared" si="31"/>
        <v>0</v>
      </c>
      <c r="N60" s="102">
        <f t="shared" si="14"/>
        <v>0</v>
      </c>
      <c r="O60" s="88">
        <f t="shared" si="32"/>
        <v>0</v>
      </c>
      <c r="P60" s="89" t="str">
        <f t="shared" ca="1" si="4"/>
        <v/>
      </c>
      <c r="Q60" s="90" t="str">
        <f t="shared" ca="1" si="33"/>
        <v/>
      </c>
      <c r="R60" s="91" t="str">
        <f t="shared" ca="1" si="17"/>
        <v/>
      </c>
      <c r="S60" s="87" t="str">
        <f t="shared" ca="1" si="18"/>
        <v/>
      </c>
      <c r="T60" s="87" t="str">
        <f t="shared" ca="1" si="19"/>
        <v/>
      </c>
      <c r="U60" s="91" t="str">
        <f t="shared" ca="1" si="20"/>
        <v/>
      </c>
      <c r="V60" s="91" t="str">
        <f t="shared" ca="1" si="21"/>
        <v/>
      </c>
      <c r="W60" s="87">
        <f t="shared" ca="1" si="34"/>
        <v>0</v>
      </c>
      <c r="X60" s="102">
        <f t="shared" ca="1" si="23"/>
        <v>0</v>
      </c>
      <c r="Y60" s="92">
        <f t="shared" ca="1" si="24"/>
        <v>0</v>
      </c>
      <c r="Z60" s="89" t="str">
        <f t="shared" ca="1" si="5"/>
        <v/>
      </c>
      <c r="AA60" s="91" t="str">
        <f t="shared" ca="1" si="6"/>
        <v/>
      </c>
      <c r="AB60" s="91" t="str">
        <f t="shared" ca="1" si="7"/>
        <v/>
      </c>
      <c r="AC60" s="87" t="str">
        <f t="shared" ca="1" si="8"/>
        <v/>
      </c>
      <c r="AD60" s="87" t="str">
        <f t="shared" ca="1" si="9"/>
        <v/>
      </c>
      <c r="AE60" s="91" t="str">
        <f t="shared" ca="1" si="10"/>
        <v/>
      </c>
      <c r="AF60" s="98" t="str">
        <f t="shared" ca="1" si="11"/>
        <v/>
      </c>
      <c r="AG60" s="87">
        <f t="shared" ca="1" si="25"/>
        <v>0</v>
      </c>
      <c r="AH60" s="102" t="str">
        <f t="shared" ca="1" si="26"/>
        <v>0</v>
      </c>
      <c r="AI60" s="100">
        <f t="shared" ca="1" si="35"/>
        <v>0</v>
      </c>
      <c r="AJ60" s="2" t="str">
        <f ca="1">IF(Y60="","",IF(AND(C60="",Y60&lt;&gt;0),エラーリスト!$E$92,""))&amp;IF(Y60="","",IF(AND(D60="",Y60&lt;&gt;0),エラーリスト!$E$93,""))&amp;IF(Y60="","",IF(AND(E60="",Y60&lt;&gt;0),エラーリスト!$E$94,""))&amp;IF(OR(P60="",P60=0),"",IF(OR(F60="",F60=0),エラーリスト!$E$95,""))&amp;IF(OR(S60="",S60=0),"",IF(OR(I60="",I60=0),エラーリスト!$E$96,""))&amp;IF(OR(T60="",T60=0),"",IF(OR(J60="",J60=0),エラーリスト!$E$97,""))&amp;IF(OR(U60="",U60=0),"",IF(OR(K60="",K60=0),エラーリスト!$E$98,""))&amp;IF(OR(V60="",V60=0),"",IF(OR(L60="",L60=0),エラーリスト!$E$99,""))</f>
        <v/>
      </c>
    </row>
    <row r="61" spans="2:36" ht="22.5" customHeight="1">
      <c r="B61" s="125"/>
      <c r="C61" s="43"/>
      <c r="D61" s="44"/>
      <c r="E61" s="45"/>
      <c r="F61" s="70"/>
      <c r="G61" s="71">
        <f t="shared" si="30"/>
        <v>0</v>
      </c>
      <c r="H61" s="72"/>
      <c r="I61" s="73"/>
      <c r="J61" s="73"/>
      <c r="K61" s="73"/>
      <c r="L61" s="73"/>
      <c r="M61" s="87">
        <f t="shared" si="31"/>
        <v>0</v>
      </c>
      <c r="N61" s="102">
        <f t="shared" si="14"/>
        <v>0</v>
      </c>
      <c r="O61" s="88">
        <f t="shared" si="32"/>
        <v>0</v>
      </c>
      <c r="P61" s="89" t="str">
        <f t="shared" ca="1" si="4"/>
        <v/>
      </c>
      <c r="Q61" s="90" t="str">
        <f t="shared" ca="1" si="33"/>
        <v/>
      </c>
      <c r="R61" s="91" t="str">
        <f t="shared" ca="1" si="17"/>
        <v/>
      </c>
      <c r="S61" s="87" t="str">
        <f t="shared" ca="1" si="18"/>
        <v/>
      </c>
      <c r="T61" s="87" t="str">
        <f t="shared" ca="1" si="19"/>
        <v/>
      </c>
      <c r="U61" s="91" t="str">
        <f t="shared" ca="1" si="20"/>
        <v/>
      </c>
      <c r="V61" s="91" t="str">
        <f t="shared" ca="1" si="21"/>
        <v/>
      </c>
      <c r="W61" s="87">
        <f t="shared" ca="1" si="34"/>
        <v>0</v>
      </c>
      <c r="X61" s="102">
        <f t="shared" ca="1" si="23"/>
        <v>0</v>
      </c>
      <c r="Y61" s="92">
        <f t="shared" ca="1" si="24"/>
        <v>0</v>
      </c>
      <c r="Z61" s="89" t="str">
        <f t="shared" ca="1" si="5"/>
        <v/>
      </c>
      <c r="AA61" s="91" t="str">
        <f t="shared" ca="1" si="6"/>
        <v/>
      </c>
      <c r="AB61" s="91" t="str">
        <f t="shared" ca="1" si="7"/>
        <v/>
      </c>
      <c r="AC61" s="87" t="str">
        <f t="shared" ca="1" si="8"/>
        <v/>
      </c>
      <c r="AD61" s="87" t="str">
        <f t="shared" ca="1" si="9"/>
        <v/>
      </c>
      <c r="AE61" s="91" t="str">
        <f t="shared" ca="1" si="10"/>
        <v/>
      </c>
      <c r="AF61" s="98" t="str">
        <f t="shared" ca="1" si="11"/>
        <v/>
      </c>
      <c r="AG61" s="87">
        <f t="shared" ca="1" si="25"/>
        <v>0</v>
      </c>
      <c r="AH61" s="102" t="str">
        <f t="shared" ca="1" si="26"/>
        <v>0</v>
      </c>
      <c r="AI61" s="100">
        <f t="shared" ca="1" si="35"/>
        <v>0</v>
      </c>
      <c r="AJ61" s="2" t="str">
        <f ca="1">IF(Y61="","",IF(AND(C61="",Y61&lt;&gt;0),エラーリスト!$E$92,""))&amp;IF(Y61="","",IF(AND(D61="",Y61&lt;&gt;0),エラーリスト!$E$93,""))&amp;IF(Y61="","",IF(AND(E61="",Y61&lt;&gt;0),エラーリスト!$E$94,""))&amp;IF(OR(P61="",P61=0),"",IF(OR(F61="",F61=0),エラーリスト!$E$95,""))&amp;IF(OR(S61="",S61=0),"",IF(OR(I61="",I61=0),エラーリスト!$E$96,""))&amp;IF(OR(T61="",T61=0),"",IF(OR(J61="",J61=0),エラーリスト!$E$97,""))&amp;IF(OR(U61="",U61=0),"",IF(OR(K61="",K61=0),エラーリスト!$E$98,""))&amp;IF(OR(V61="",V61=0),"",IF(OR(L61="",L61=0),エラーリスト!$E$99,""))</f>
        <v/>
      </c>
    </row>
    <row r="62" spans="2:36" ht="22.5" customHeight="1">
      <c r="B62" s="125"/>
      <c r="C62" s="43"/>
      <c r="D62" s="44"/>
      <c r="E62" s="45"/>
      <c r="F62" s="70"/>
      <c r="G62" s="71">
        <f t="shared" si="30"/>
        <v>0</v>
      </c>
      <c r="H62" s="72"/>
      <c r="I62" s="73"/>
      <c r="J62" s="73"/>
      <c r="K62" s="73"/>
      <c r="L62" s="73"/>
      <c r="M62" s="87">
        <f t="shared" si="31"/>
        <v>0</v>
      </c>
      <c r="N62" s="102">
        <f t="shared" si="14"/>
        <v>0</v>
      </c>
      <c r="O62" s="88">
        <f t="shared" si="32"/>
        <v>0</v>
      </c>
      <c r="P62" s="89" t="str">
        <f t="shared" ca="1" si="4"/>
        <v/>
      </c>
      <c r="Q62" s="90" t="str">
        <f t="shared" ca="1" si="33"/>
        <v/>
      </c>
      <c r="R62" s="91" t="str">
        <f t="shared" ca="1" si="17"/>
        <v/>
      </c>
      <c r="S62" s="87" t="str">
        <f t="shared" ca="1" si="18"/>
        <v/>
      </c>
      <c r="T62" s="87" t="str">
        <f t="shared" ca="1" si="19"/>
        <v/>
      </c>
      <c r="U62" s="91" t="str">
        <f t="shared" ca="1" si="20"/>
        <v/>
      </c>
      <c r="V62" s="91" t="str">
        <f t="shared" ca="1" si="21"/>
        <v/>
      </c>
      <c r="W62" s="87">
        <f t="shared" ca="1" si="34"/>
        <v>0</v>
      </c>
      <c r="X62" s="102">
        <f t="shared" ca="1" si="23"/>
        <v>0</v>
      </c>
      <c r="Y62" s="92">
        <f t="shared" ca="1" si="24"/>
        <v>0</v>
      </c>
      <c r="Z62" s="89" t="str">
        <f t="shared" ca="1" si="5"/>
        <v/>
      </c>
      <c r="AA62" s="91" t="str">
        <f t="shared" ca="1" si="6"/>
        <v/>
      </c>
      <c r="AB62" s="91" t="str">
        <f t="shared" ca="1" si="7"/>
        <v/>
      </c>
      <c r="AC62" s="87" t="str">
        <f t="shared" ca="1" si="8"/>
        <v/>
      </c>
      <c r="AD62" s="87" t="str">
        <f t="shared" ca="1" si="9"/>
        <v/>
      </c>
      <c r="AE62" s="91" t="str">
        <f t="shared" ca="1" si="10"/>
        <v/>
      </c>
      <c r="AF62" s="98" t="str">
        <f t="shared" ca="1" si="11"/>
        <v/>
      </c>
      <c r="AG62" s="87">
        <f t="shared" ca="1" si="25"/>
        <v>0</v>
      </c>
      <c r="AH62" s="102" t="str">
        <f t="shared" ca="1" si="26"/>
        <v>0</v>
      </c>
      <c r="AI62" s="100">
        <f t="shared" ca="1" si="35"/>
        <v>0</v>
      </c>
      <c r="AJ62" s="2" t="str">
        <f ca="1">IF(Y62="","",IF(AND(C62="",Y62&lt;&gt;0),エラーリスト!$E$92,""))&amp;IF(Y62="","",IF(AND(D62="",Y62&lt;&gt;0),エラーリスト!$E$93,""))&amp;IF(Y62="","",IF(AND(E62="",Y62&lt;&gt;0),エラーリスト!$E$94,""))&amp;IF(OR(P62="",P62=0),"",IF(OR(F62="",F62=0),エラーリスト!$E$95,""))&amp;IF(OR(S62="",S62=0),"",IF(OR(I62="",I62=0),エラーリスト!$E$96,""))&amp;IF(OR(T62="",T62=0),"",IF(OR(J62="",J62=0),エラーリスト!$E$97,""))&amp;IF(OR(U62="",U62=0),"",IF(OR(K62="",K62=0),エラーリスト!$E$98,""))&amp;IF(OR(V62="",V62=0),"",IF(OR(L62="",L62=0),エラーリスト!$E$99,""))</f>
        <v/>
      </c>
    </row>
    <row r="63" spans="2:36" ht="22.5" customHeight="1">
      <c r="B63" s="125"/>
      <c r="C63" s="43"/>
      <c r="D63" s="44"/>
      <c r="E63" s="45"/>
      <c r="F63" s="70"/>
      <c r="G63" s="71">
        <f t="shared" si="30"/>
        <v>0</v>
      </c>
      <c r="H63" s="72"/>
      <c r="I63" s="73"/>
      <c r="J63" s="73"/>
      <c r="K63" s="73"/>
      <c r="L63" s="73"/>
      <c r="M63" s="87">
        <f t="shared" si="31"/>
        <v>0</v>
      </c>
      <c r="N63" s="102">
        <f t="shared" si="14"/>
        <v>0</v>
      </c>
      <c r="O63" s="88">
        <f t="shared" si="32"/>
        <v>0</v>
      </c>
      <c r="P63" s="89" t="str">
        <f t="shared" ca="1" si="4"/>
        <v/>
      </c>
      <c r="Q63" s="90" t="str">
        <f t="shared" ca="1" si="33"/>
        <v/>
      </c>
      <c r="R63" s="91" t="str">
        <f t="shared" ca="1" si="17"/>
        <v/>
      </c>
      <c r="S63" s="87" t="str">
        <f t="shared" ca="1" si="18"/>
        <v/>
      </c>
      <c r="T63" s="87" t="str">
        <f t="shared" ca="1" si="19"/>
        <v/>
      </c>
      <c r="U63" s="91" t="str">
        <f t="shared" ca="1" si="20"/>
        <v/>
      </c>
      <c r="V63" s="91" t="str">
        <f t="shared" ca="1" si="21"/>
        <v/>
      </c>
      <c r="W63" s="87">
        <f t="shared" ca="1" si="34"/>
        <v>0</v>
      </c>
      <c r="X63" s="102">
        <f t="shared" ca="1" si="23"/>
        <v>0</v>
      </c>
      <c r="Y63" s="92">
        <f t="shared" ca="1" si="24"/>
        <v>0</v>
      </c>
      <c r="Z63" s="89" t="str">
        <f t="shared" ca="1" si="5"/>
        <v/>
      </c>
      <c r="AA63" s="91" t="str">
        <f t="shared" ca="1" si="6"/>
        <v/>
      </c>
      <c r="AB63" s="91" t="str">
        <f t="shared" ca="1" si="7"/>
        <v/>
      </c>
      <c r="AC63" s="87" t="str">
        <f t="shared" ca="1" si="8"/>
        <v/>
      </c>
      <c r="AD63" s="87" t="str">
        <f t="shared" ca="1" si="9"/>
        <v/>
      </c>
      <c r="AE63" s="91" t="str">
        <f t="shared" ca="1" si="10"/>
        <v/>
      </c>
      <c r="AF63" s="98" t="str">
        <f t="shared" ca="1" si="11"/>
        <v/>
      </c>
      <c r="AG63" s="87">
        <f t="shared" ca="1" si="25"/>
        <v>0</v>
      </c>
      <c r="AH63" s="102" t="str">
        <f t="shared" ca="1" si="26"/>
        <v>0</v>
      </c>
      <c r="AI63" s="100">
        <f t="shared" ca="1" si="35"/>
        <v>0</v>
      </c>
      <c r="AJ63" s="2" t="str">
        <f ca="1">IF(Y63="","",IF(AND(C63="",Y63&lt;&gt;0),エラーリスト!$E$92,""))&amp;IF(Y63="","",IF(AND(D63="",Y63&lt;&gt;0),エラーリスト!$E$93,""))&amp;IF(Y63="","",IF(AND(E63="",Y63&lt;&gt;0),エラーリスト!$E$94,""))&amp;IF(OR(P63="",P63=0),"",IF(OR(F63="",F63=0),エラーリスト!$E$95,""))&amp;IF(OR(S63="",S63=0),"",IF(OR(I63="",I63=0),エラーリスト!$E$96,""))&amp;IF(OR(T63="",T63=0),"",IF(OR(J63="",J63=0),エラーリスト!$E$97,""))&amp;IF(OR(U63="",U63=0),"",IF(OR(K63="",K63=0),エラーリスト!$E$98,""))&amp;IF(OR(V63="",V63=0),"",IF(OR(L63="",L63=0),エラーリスト!$E$99,""))</f>
        <v/>
      </c>
    </row>
    <row r="64" spans="2:36" ht="22.5" customHeight="1">
      <c r="B64" s="125"/>
      <c r="C64" s="43"/>
      <c r="D64" s="44"/>
      <c r="E64" s="45"/>
      <c r="F64" s="70"/>
      <c r="G64" s="71">
        <f t="shared" si="30"/>
        <v>0</v>
      </c>
      <c r="H64" s="72"/>
      <c r="I64" s="73"/>
      <c r="J64" s="73"/>
      <c r="K64" s="73"/>
      <c r="L64" s="73"/>
      <c r="M64" s="87">
        <f t="shared" si="31"/>
        <v>0</v>
      </c>
      <c r="N64" s="102">
        <f t="shared" si="14"/>
        <v>0</v>
      </c>
      <c r="O64" s="88">
        <f t="shared" si="32"/>
        <v>0</v>
      </c>
      <c r="P64" s="89" t="str">
        <f t="shared" ca="1" si="4"/>
        <v/>
      </c>
      <c r="Q64" s="90" t="str">
        <f t="shared" ca="1" si="33"/>
        <v/>
      </c>
      <c r="R64" s="91" t="str">
        <f t="shared" ca="1" si="17"/>
        <v/>
      </c>
      <c r="S64" s="87" t="str">
        <f t="shared" ca="1" si="18"/>
        <v/>
      </c>
      <c r="T64" s="87" t="str">
        <f t="shared" ca="1" si="19"/>
        <v/>
      </c>
      <c r="U64" s="91" t="str">
        <f t="shared" ca="1" si="20"/>
        <v/>
      </c>
      <c r="V64" s="91" t="str">
        <f t="shared" ca="1" si="21"/>
        <v/>
      </c>
      <c r="W64" s="87">
        <f t="shared" ca="1" si="34"/>
        <v>0</v>
      </c>
      <c r="X64" s="102">
        <f t="shared" ca="1" si="23"/>
        <v>0</v>
      </c>
      <c r="Y64" s="92">
        <f t="shared" ca="1" si="24"/>
        <v>0</v>
      </c>
      <c r="Z64" s="89" t="str">
        <f t="shared" ca="1" si="5"/>
        <v/>
      </c>
      <c r="AA64" s="91" t="str">
        <f t="shared" ca="1" si="6"/>
        <v/>
      </c>
      <c r="AB64" s="91" t="str">
        <f t="shared" ca="1" si="7"/>
        <v/>
      </c>
      <c r="AC64" s="87" t="str">
        <f t="shared" ca="1" si="8"/>
        <v/>
      </c>
      <c r="AD64" s="87" t="str">
        <f t="shared" ca="1" si="9"/>
        <v/>
      </c>
      <c r="AE64" s="91" t="str">
        <f t="shared" ca="1" si="10"/>
        <v/>
      </c>
      <c r="AF64" s="98" t="str">
        <f t="shared" ca="1" si="11"/>
        <v/>
      </c>
      <c r="AG64" s="87">
        <f t="shared" ca="1" si="25"/>
        <v>0</v>
      </c>
      <c r="AH64" s="102" t="str">
        <f t="shared" ca="1" si="26"/>
        <v>0</v>
      </c>
      <c r="AI64" s="100">
        <f t="shared" ca="1" si="35"/>
        <v>0</v>
      </c>
      <c r="AJ64" s="2" t="str">
        <f ca="1">IF(Y64="","",IF(AND(C64="",Y64&lt;&gt;0),エラーリスト!$E$92,""))&amp;IF(Y64="","",IF(AND(D64="",Y64&lt;&gt;0),エラーリスト!$E$93,""))&amp;IF(Y64="","",IF(AND(E64="",Y64&lt;&gt;0),エラーリスト!$E$94,""))&amp;IF(OR(P64="",P64=0),"",IF(OR(F64="",F64=0),エラーリスト!$E$95,""))&amp;IF(OR(S64="",S64=0),"",IF(OR(I64="",I64=0),エラーリスト!$E$96,""))&amp;IF(OR(T64="",T64=0),"",IF(OR(J64="",J64=0),エラーリスト!$E$97,""))&amp;IF(OR(U64="",U64=0),"",IF(OR(K64="",K64=0),エラーリスト!$E$98,""))&amp;IF(OR(V64="",V64=0),"",IF(OR(L64="",L64=0),エラーリスト!$E$99,""))</f>
        <v/>
      </c>
    </row>
    <row r="65" spans="2:36" ht="22.5" customHeight="1">
      <c r="B65" s="125"/>
      <c r="C65" s="43"/>
      <c r="D65" s="44"/>
      <c r="E65" s="45"/>
      <c r="F65" s="70"/>
      <c r="G65" s="71">
        <f t="shared" si="30"/>
        <v>0</v>
      </c>
      <c r="H65" s="72"/>
      <c r="I65" s="73"/>
      <c r="J65" s="73"/>
      <c r="K65" s="73"/>
      <c r="L65" s="73"/>
      <c r="M65" s="87">
        <f t="shared" si="31"/>
        <v>0</v>
      </c>
      <c r="N65" s="102">
        <f t="shared" si="14"/>
        <v>0</v>
      </c>
      <c r="O65" s="88">
        <f t="shared" si="32"/>
        <v>0</v>
      </c>
      <c r="P65" s="89" t="str">
        <f t="shared" ca="1" si="4"/>
        <v/>
      </c>
      <c r="Q65" s="90" t="str">
        <f t="shared" ca="1" si="33"/>
        <v/>
      </c>
      <c r="R65" s="91" t="str">
        <f t="shared" ca="1" si="17"/>
        <v/>
      </c>
      <c r="S65" s="87" t="str">
        <f t="shared" ca="1" si="18"/>
        <v/>
      </c>
      <c r="T65" s="87" t="str">
        <f t="shared" ca="1" si="19"/>
        <v/>
      </c>
      <c r="U65" s="91" t="str">
        <f t="shared" ca="1" si="20"/>
        <v/>
      </c>
      <c r="V65" s="91" t="str">
        <f t="shared" ca="1" si="21"/>
        <v/>
      </c>
      <c r="W65" s="87">
        <f t="shared" ca="1" si="34"/>
        <v>0</v>
      </c>
      <c r="X65" s="102">
        <f t="shared" ca="1" si="23"/>
        <v>0</v>
      </c>
      <c r="Y65" s="92">
        <f t="shared" ca="1" si="24"/>
        <v>0</v>
      </c>
      <c r="Z65" s="89" t="str">
        <f t="shared" ca="1" si="5"/>
        <v/>
      </c>
      <c r="AA65" s="91" t="str">
        <f t="shared" ca="1" si="6"/>
        <v/>
      </c>
      <c r="AB65" s="91" t="str">
        <f t="shared" ca="1" si="7"/>
        <v/>
      </c>
      <c r="AC65" s="87" t="str">
        <f t="shared" ca="1" si="8"/>
        <v/>
      </c>
      <c r="AD65" s="87" t="str">
        <f t="shared" ca="1" si="9"/>
        <v/>
      </c>
      <c r="AE65" s="91" t="str">
        <f t="shared" ca="1" si="10"/>
        <v/>
      </c>
      <c r="AF65" s="98" t="str">
        <f t="shared" ca="1" si="11"/>
        <v/>
      </c>
      <c r="AG65" s="87">
        <f t="shared" ca="1" si="25"/>
        <v>0</v>
      </c>
      <c r="AH65" s="102" t="str">
        <f t="shared" ca="1" si="26"/>
        <v>0</v>
      </c>
      <c r="AI65" s="100">
        <f t="shared" ca="1" si="35"/>
        <v>0</v>
      </c>
      <c r="AJ65" s="2" t="str">
        <f ca="1">IF(Y65="","",IF(AND(C65="",Y65&lt;&gt;0),エラーリスト!$E$92,""))&amp;IF(Y65="","",IF(AND(D65="",Y65&lt;&gt;0),エラーリスト!$E$93,""))&amp;IF(Y65="","",IF(AND(E65="",Y65&lt;&gt;0),エラーリスト!$E$94,""))&amp;IF(OR(P65="",P65=0),"",IF(OR(F65="",F65=0),エラーリスト!$E$95,""))&amp;IF(OR(S65="",S65=0),"",IF(OR(I65="",I65=0),エラーリスト!$E$96,""))&amp;IF(OR(T65="",T65=0),"",IF(OR(J65="",J65=0),エラーリスト!$E$97,""))&amp;IF(OR(U65="",U65=0),"",IF(OR(K65="",K65=0),エラーリスト!$E$98,""))&amp;IF(OR(V65="",V65=0),"",IF(OR(L65="",L65=0),エラーリスト!$E$99,""))</f>
        <v/>
      </c>
    </row>
    <row r="66" spans="2:36" ht="22.5" customHeight="1">
      <c r="B66" s="125"/>
      <c r="C66" s="43"/>
      <c r="D66" s="44"/>
      <c r="E66" s="45"/>
      <c r="F66" s="70"/>
      <c r="G66" s="71">
        <f t="shared" si="30"/>
        <v>0</v>
      </c>
      <c r="H66" s="72"/>
      <c r="I66" s="73"/>
      <c r="J66" s="73"/>
      <c r="K66" s="73"/>
      <c r="L66" s="73"/>
      <c r="M66" s="87">
        <f t="shared" si="31"/>
        <v>0</v>
      </c>
      <c r="N66" s="102">
        <f t="shared" si="14"/>
        <v>0</v>
      </c>
      <c r="O66" s="88">
        <f t="shared" si="32"/>
        <v>0</v>
      </c>
      <c r="P66" s="89" t="str">
        <f t="shared" ca="1" si="4"/>
        <v/>
      </c>
      <c r="Q66" s="90" t="str">
        <f t="shared" ca="1" si="33"/>
        <v/>
      </c>
      <c r="R66" s="91" t="str">
        <f t="shared" ca="1" si="17"/>
        <v/>
      </c>
      <c r="S66" s="87" t="str">
        <f t="shared" ca="1" si="18"/>
        <v/>
      </c>
      <c r="T66" s="87" t="str">
        <f t="shared" ca="1" si="19"/>
        <v/>
      </c>
      <c r="U66" s="91" t="str">
        <f t="shared" ca="1" si="20"/>
        <v/>
      </c>
      <c r="V66" s="91" t="str">
        <f t="shared" ca="1" si="21"/>
        <v/>
      </c>
      <c r="W66" s="87">
        <f t="shared" ca="1" si="34"/>
        <v>0</v>
      </c>
      <c r="X66" s="102">
        <f t="shared" ca="1" si="23"/>
        <v>0</v>
      </c>
      <c r="Y66" s="92">
        <f t="shared" ca="1" si="24"/>
        <v>0</v>
      </c>
      <c r="Z66" s="89" t="str">
        <f t="shared" ca="1" si="5"/>
        <v/>
      </c>
      <c r="AA66" s="91" t="str">
        <f t="shared" ca="1" si="6"/>
        <v/>
      </c>
      <c r="AB66" s="91" t="str">
        <f t="shared" ca="1" si="7"/>
        <v/>
      </c>
      <c r="AC66" s="87" t="str">
        <f t="shared" ca="1" si="8"/>
        <v/>
      </c>
      <c r="AD66" s="87" t="str">
        <f t="shared" ca="1" si="9"/>
        <v/>
      </c>
      <c r="AE66" s="91" t="str">
        <f t="shared" ca="1" si="10"/>
        <v/>
      </c>
      <c r="AF66" s="98" t="str">
        <f t="shared" ca="1" si="11"/>
        <v/>
      </c>
      <c r="AG66" s="87">
        <f t="shared" ca="1" si="25"/>
        <v>0</v>
      </c>
      <c r="AH66" s="102" t="str">
        <f t="shared" ca="1" si="26"/>
        <v>0</v>
      </c>
      <c r="AI66" s="100">
        <f t="shared" ca="1" si="35"/>
        <v>0</v>
      </c>
      <c r="AJ66" s="2" t="str">
        <f ca="1">IF(Y66="","",IF(AND(C66="",Y66&lt;&gt;0),エラーリスト!$E$92,""))&amp;IF(Y66="","",IF(AND(D66="",Y66&lt;&gt;0),エラーリスト!$E$93,""))&amp;IF(Y66="","",IF(AND(E66="",Y66&lt;&gt;0),エラーリスト!$E$94,""))&amp;IF(OR(P66="",P66=0),"",IF(OR(F66="",F66=0),エラーリスト!$E$95,""))&amp;IF(OR(S66="",S66=0),"",IF(OR(I66="",I66=0),エラーリスト!$E$96,""))&amp;IF(OR(T66="",T66=0),"",IF(OR(J66="",J66=0),エラーリスト!$E$97,""))&amp;IF(OR(U66="",U66=0),"",IF(OR(K66="",K66=0),エラーリスト!$E$98,""))&amp;IF(OR(V66="",V66=0),"",IF(OR(L66="",L66=0),エラーリスト!$E$99,""))</f>
        <v/>
      </c>
    </row>
    <row r="67" spans="2:36" ht="22.5" customHeight="1">
      <c r="B67" s="125"/>
      <c r="C67" s="43"/>
      <c r="D67" s="44"/>
      <c r="E67" s="45"/>
      <c r="F67" s="70"/>
      <c r="G67" s="71">
        <f t="shared" si="30"/>
        <v>0</v>
      </c>
      <c r="H67" s="72"/>
      <c r="I67" s="73"/>
      <c r="J67" s="73"/>
      <c r="K67" s="73"/>
      <c r="L67" s="73"/>
      <c r="M67" s="87">
        <f t="shared" si="31"/>
        <v>0</v>
      </c>
      <c r="N67" s="102">
        <f t="shared" si="14"/>
        <v>0</v>
      </c>
      <c r="O67" s="88">
        <f t="shared" si="32"/>
        <v>0</v>
      </c>
      <c r="P67" s="89" t="str">
        <f t="shared" ca="1" si="4"/>
        <v/>
      </c>
      <c r="Q67" s="90" t="str">
        <f t="shared" ca="1" si="33"/>
        <v/>
      </c>
      <c r="R67" s="91" t="str">
        <f t="shared" ca="1" si="17"/>
        <v/>
      </c>
      <c r="S67" s="87" t="str">
        <f t="shared" ca="1" si="18"/>
        <v/>
      </c>
      <c r="T67" s="87" t="str">
        <f t="shared" ca="1" si="19"/>
        <v/>
      </c>
      <c r="U67" s="91" t="str">
        <f t="shared" ca="1" si="20"/>
        <v/>
      </c>
      <c r="V67" s="91" t="str">
        <f t="shared" ca="1" si="21"/>
        <v/>
      </c>
      <c r="W67" s="87">
        <f t="shared" ca="1" si="34"/>
        <v>0</v>
      </c>
      <c r="X67" s="102">
        <f t="shared" ca="1" si="23"/>
        <v>0</v>
      </c>
      <c r="Y67" s="92">
        <f t="shared" ca="1" si="24"/>
        <v>0</v>
      </c>
      <c r="Z67" s="89" t="str">
        <f t="shared" ca="1" si="5"/>
        <v/>
      </c>
      <c r="AA67" s="91" t="str">
        <f t="shared" ca="1" si="6"/>
        <v/>
      </c>
      <c r="AB67" s="91" t="str">
        <f t="shared" ca="1" si="7"/>
        <v/>
      </c>
      <c r="AC67" s="87" t="str">
        <f t="shared" ca="1" si="8"/>
        <v/>
      </c>
      <c r="AD67" s="87" t="str">
        <f t="shared" ca="1" si="9"/>
        <v/>
      </c>
      <c r="AE67" s="91" t="str">
        <f t="shared" ca="1" si="10"/>
        <v/>
      </c>
      <c r="AF67" s="98" t="str">
        <f t="shared" ca="1" si="11"/>
        <v/>
      </c>
      <c r="AG67" s="87">
        <f t="shared" ca="1" si="25"/>
        <v>0</v>
      </c>
      <c r="AH67" s="102" t="str">
        <f t="shared" ca="1" si="26"/>
        <v>0</v>
      </c>
      <c r="AI67" s="100">
        <f t="shared" ca="1" si="35"/>
        <v>0</v>
      </c>
      <c r="AJ67" s="2" t="str">
        <f ca="1">IF(Y67="","",IF(AND(C67="",Y67&lt;&gt;0),エラーリスト!$E$92,""))&amp;IF(Y67="","",IF(AND(D67="",Y67&lt;&gt;0),エラーリスト!$E$93,""))&amp;IF(Y67="","",IF(AND(E67="",Y67&lt;&gt;0),エラーリスト!$E$94,""))&amp;IF(OR(P67="",P67=0),"",IF(OR(F67="",F67=0),エラーリスト!$E$95,""))&amp;IF(OR(S67="",S67=0),"",IF(OR(I67="",I67=0),エラーリスト!$E$96,""))&amp;IF(OR(T67="",T67=0),"",IF(OR(J67="",J67=0),エラーリスト!$E$97,""))&amp;IF(OR(U67="",U67=0),"",IF(OR(K67="",K67=0),エラーリスト!$E$98,""))&amp;IF(OR(V67="",V67=0),"",IF(OR(L67="",L67=0),エラーリスト!$E$99,""))</f>
        <v/>
      </c>
    </row>
    <row r="68" spans="2:36" ht="22.5" customHeight="1">
      <c r="B68" s="125"/>
      <c r="C68" s="43"/>
      <c r="D68" s="44"/>
      <c r="E68" s="45"/>
      <c r="F68" s="70"/>
      <c r="G68" s="71">
        <f t="shared" si="30"/>
        <v>0</v>
      </c>
      <c r="H68" s="72"/>
      <c r="I68" s="73"/>
      <c r="J68" s="73"/>
      <c r="K68" s="73"/>
      <c r="L68" s="73"/>
      <c r="M68" s="87">
        <f t="shared" si="31"/>
        <v>0</v>
      </c>
      <c r="N68" s="102">
        <f t="shared" si="14"/>
        <v>0</v>
      </c>
      <c r="O68" s="88">
        <f t="shared" si="32"/>
        <v>0</v>
      </c>
      <c r="P68" s="89" t="str">
        <f t="shared" ca="1" si="4"/>
        <v/>
      </c>
      <c r="Q68" s="90" t="str">
        <f t="shared" ca="1" si="33"/>
        <v/>
      </c>
      <c r="R68" s="91" t="str">
        <f t="shared" ca="1" si="17"/>
        <v/>
      </c>
      <c r="S68" s="87" t="str">
        <f t="shared" ca="1" si="18"/>
        <v/>
      </c>
      <c r="T68" s="87" t="str">
        <f t="shared" ca="1" si="19"/>
        <v/>
      </c>
      <c r="U68" s="91" t="str">
        <f t="shared" ca="1" si="20"/>
        <v/>
      </c>
      <c r="V68" s="91" t="str">
        <f t="shared" ca="1" si="21"/>
        <v/>
      </c>
      <c r="W68" s="87">
        <f t="shared" ca="1" si="34"/>
        <v>0</v>
      </c>
      <c r="X68" s="102">
        <f t="shared" ca="1" si="23"/>
        <v>0</v>
      </c>
      <c r="Y68" s="92">
        <f t="shared" ca="1" si="24"/>
        <v>0</v>
      </c>
      <c r="Z68" s="89" t="str">
        <f t="shared" ca="1" si="5"/>
        <v/>
      </c>
      <c r="AA68" s="91" t="str">
        <f t="shared" ca="1" si="6"/>
        <v/>
      </c>
      <c r="AB68" s="91" t="str">
        <f t="shared" ca="1" si="7"/>
        <v/>
      </c>
      <c r="AC68" s="87" t="str">
        <f t="shared" ca="1" si="8"/>
        <v/>
      </c>
      <c r="AD68" s="87" t="str">
        <f t="shared" ca="1" si="9"/>
        <v/>
      </c>
      <c r="AE68" s="91" t="str">
        <f t="shared" ca="1" si="10"/>
        <v/>
      </c>
      <c r="AF68" s="98" t="str">
        <f t="shared" ca="1" si="11"/>
        <v/>
      </c>
      <c r="AG68" s="87">
        <f t="shared" ca="1" si="25"/>
        <v>0</v>
      </c>
      <c r="AH68" s="102" t="str">
        <f t="shared" ca="1" si="26"/>
        <v>0</v>
      </c>
      <c r="AI68" s="100">
        <f t="shared" ca="1" si="35"/>
        <v>0</v>
      </c>
      <c r="AJ68" s="2" t="str">
        <f ca="1">IF(Y68="","",IF(AND(C68="",Y68&lt;&gt;0),エラーリスト!$E$92,""))&amp;IF(Y68="","",IF(AND(D68="",Y68&lt;&gt;0),エラーリスト!$E$93,""))&amp;IF(Y68="","",IF(AND(E68="",Y68&lt;&gt;0),エラーリスト!$E$94,""))&amp;IF(OR(P68="",P68=0),"",IF(OR(F68="",F68=0),エラーリスト!$E$95,""))&amp;IF(OR(S68="",S68=0),"",IF(OR(I68="",I68=0),エラーリスト!$E$96,""))&amp;IF(OR(T68="",T68=0),"",IF(OR(J68="",J68=0),エラーリスト!$E$97,""))&amp;IF(OR(U68="",U68=0),"",IF(OR(K68="",K68=0),エラーリスト!$E$98,""))&amp;IF(OR(V68="",V68=0),"",IF(OR(L68="",L68=0),エラーリスト!$E$99,""))</f>
        <v/>
      </c>
    </row>
    <row r="69" spans="2:36" ht="22.5" customHeight="1">
      <c r="B69" s="125"/>
      <c r="C69" s="43"/>
      <c r="D69" s="44"/>
      <c r="E69" s="45"/>
      <c r="F69" s="70"/>
      <c r="G69" s="71">
        <f t="shared" si="30"/>
        <v>0</v>
      </c>
      <c r="H69" s="72"/>
      <c r="I69" s="73"/>
      <c r="J69" s="73"/>
      <c r="K69" s="73"/>
      <c r="L69" s="73"/>
      <c r="M69" s="87">
        <f t="shared" si="31"/>
        <v>0</v>
      </c>
      <c r="N69" s="102">
        <f t="shared" si="14"/>
        <v>0</v>
      </c>
      <c r="O69" s="88">
        <f t="shared" si="32"/>
        <v>0</v>
      </c>
      <c r="P69" s="89" t="str">
        <f t="shared" ca="1" si="4"/>
        <v/>
      </c>
      <c r="Q69" s="90" t="str">
        <f t="shared" ca="1" si="33"/>
        <v/>
      </c>
      <c r="R69" s="91" t="str">
        <f t="shared" ca="1" si="17"/>
        <v/>
      </c>
      <c r="S69" s="87" t="str">
        <f t="shared" ca="1" si="18"/>
        <v/>
      </c>
      <c r="T69" s="87" t="str">
        <f t="shared" ca="1" si="19"/>
        <v/>
      </c>
      <c r="U69" s="91" t="str">
        <f t="shared" ca="1" si="20"/>
        <v/>
      </c>
      <c r="V69" s="91" t="str">
        <f t="shared" ca="1" si="21"/>
        <v/>
      </c>
      <c r="W69" s="87">
        <f t="shared" ca="1" si="34"/>
        <v>0</v>
      </c>
      <c r="X69" s="102">
        <f t="shared" ca="1" si="23"/>
        <v>0</v>
      </c>
      <c r="Y69" s="92">
        <f t="shared" ca="1" si="24"/>
        <v>0</v>
      </c>
      <c r="Z69" s="89" t="str">
        <f t="shared" ca="1" si="5"/>
        <v/>
      </c>
      <c r="AA69" s="91" t="str">
        <f t="shared" ca="1" si="6"/>
        <v/>
      </c>
      <c r="AB69" s="91" t="str">
        <f t="shared" ca="1" si="7"/>
        <v/>
      </c>
      <c r="AC69" s="87" t="str">
        <f t="shared" ca="1" si="8"/>
        <v/>
      </c>
      <c r="AD69" s="87" t="str">
        <f t="shared" ca="1" si="9"/>
        <v/>
      </c>
      <c r="AE69" s="91" t="str">
        <f t="shared" ca="1" si="10"/>
        <v/>
      </c>
      <c r="AF69" s="98" t="str">
        <f t="shared" ca="1" si="11"/>
        <v/>
      </c>
      <c r="AG69" s="87">
        <f t="shared" ca="1" si="25"/>
        <v>0</v>
      </c>
      <c r="AH69" s="102" t="str">
        <f t="shared" ca="1" si="26"/>
        <v>0</v>
      </c>
      <c r="AI69" s="100">
        <f t="shared" ca="1" si="35"/>
        <v>0</v>
      </c>
      <c r="AJ69" s="2" t="str">
        <f ca="1">IF(Y69="","",IF(AND(C69="",Y69&lt;&gt;0),エラーリスト!$E$92,""))&amp;IF(Y69="","",IF(AND(D69="",Y69&lt;&gt;0),エラーリスト!$E$93,""))&amp;IF(Y69="","",IF(AND(E69="",Y69&lt;&gt;0),エラーリスト!$E$94,""))&amp;IF(OR(P69="",P69=0),"",IF(OR(F69="",F69=0),エラーリスト!$E$95,""))&amp;IF(OR(S69="",S69=0),"",IF(OR(I69="",I69=0),エラーリスト!$E$96,""))&amp;IF(OR(T69="",T69=0),"",IF(OR(J69="",J69=0),エラーリスト!$E$97,""))&amp;IF(OR(U69="",U69=0),"",IF(OR(K69="",K69=0),エラーリスト!$E$98,""))&amp;IF(OR(V69="",V69=0),"",IF(OR(L69="",L69=0),エラーリスト!$E$99,""))</f>
        <v/>
      </c>
    </row>
    <row r="70" spans="2:36" ht="22.5" customHeight="1">
      <c r="B70" s="125"/>
      <c r="C70" s="43"/>
      <c r="D70" s="44"/>
      <c r="E70" s="45"/>
      <c r="F70" s="70"/>
      <c r="G70" s="71">
        <f t="shared" si="30"/>
        <v>0</v>
      </c>
      <c r="H70" s="72"/>
      <c r="I70" s="73"/>
      <c r="J70" s="73"/>
      <c r="K70" s="73"/>
      <c r="L70" s="73"/>
      <c r="M70" s="87">
        <f t="shared" si="31"/>
        <v>0</v>
      </c>
      <c r="N70" s="102">
        <f t="shared" si="14"/>
        <v>0</v>
      </c>
      <c r="O70" s="88">
        <f t="shared" si="32"/>
        <v>0</v>
      </c>
      <c r="P70" s="89" t="str">
        <f t="shared" ca="1" si="4"/>
        <v/>
      </c>
      <c r="Q70" s="90" t="str">
        <f t="shared" ca="1" si="33"/>
        <v/>
      </c>
      <c r="R70" s="91" t="str">
        <f t="shared" ca="1" si="17"/>
        <v/>
      </c>
      <c r="S70" s="87" t="str">
        <f t="shared" ca="1" si="18"/>
        <v/>
      </c>
      <c r="T70" s="87" t="str">
        <f t="shared" ca="1" si="19"/>
        <v/>
      </c>
      <c r="U70" s="91" t="str">
        <f t="shared" ca="1" si="20"/>
        <v/>
      </c>
      <c r="V70" s="91" t="str">
        <f t="shared" ca="1" si="21"/>
        <v/>
      </c>
      <c r="W70" s="87">
        <f t="shared" ca="1" si="34"/>
        <v>0</v>
      </c>
      <c r="X70" s="102">
        <f t="shared" ca="1" si="23"/>
        <v>0</v>
      </c>
      <c r="Y70" s="92">
        <f t="shared" ca="1" si="24"/>
        <v>0</v>
      </c>
      <c r="Z70" s="89" t="str">
        <f t="shared" ref="Z70:Z133" ca="1" si="36">IFERROR(IF(SUM(F70-P70)&lt;0,"0",F70-P70),"")</f>
        <v/>
      </c>
      <c r="AA70" s="91" t="str">
        <f t="shared" ref="AA70:AA133" ca="1" si="37">IFERROR(IF(SUM(G70-Q70)&lt;0,"0",G70-Q70),"")</f>
        <v/>
      </c>
      <c r="AB70" s="91" t="str">
        <f t="shared" ref="AB70:AB133" ca="1" si="38">IFERROR(IF(SUM(H70-R70)&lt;0,"0",H70-R70),"")</f>
        <v/>
      </c>
      <c r="AC70" s="87" t="str">
        <f t="shared" ref="AC70:AC133" ca="1" si="39">IFERROR(IF(SUM(I70-S70)&lt;0,"0",I70-S70),"")</f>
        <v/>
      </c>
      <c r="AD70" s="87" t="str">
        <f t="shared" ref="AD70:AD133" ca="1" si="40">IFERROR(IF(SUM(J70-T70)&lt;0,"0",J70-T70),"")</f>
        <v/>
      </c>
      <c r="AE70" s="91" t="str">
        <f t="shared" ref="AE70:AE133" ca="1" si="41">IFERROR(IF(SUM(K70-U70)&lt;0,"0",K70-U70),"")</f>
        <v/>
      </c>
      <c r="AF70" s="98" t="str">
        <f t="shared" ref="AF70:AF133" ca="1" si="42">IFERROR(IF(SUM(L70-V70)&lt;0,"0",L70-V70),"")</f>
        <v/>
      </c>
      <c r="AG70" s="87">
        <f t="shared" ref="AG70:AG133" ca="1" si="43">IFERROR(IF(SUM(M70-W70)&lt;0,"0",M70-W70),"")</f>
        <v>0</v>
      </c>
      <c r="AH70" s="102" t="str">
        <f t="shared" ca="1" si="26"/>
        <v>0</v>
      </c>
      <c r="AI70" s="100">
        <f t="shared" ca="1" si="35"/>
        <v>0</v>
      </c>
      <c r="AJ70" s="2" t="str">
        <f ca="1">IF(Y70="","",IF(AND(C70="",Y70&lt;&gt;0),エラーリスト!$E$92,""))&amp;IF(Y70="","",IF(AND(D70="",Y70&lt;&gt;0),エラーリスト!$E$93,""))&amp;IF(Y70="","",IF(AND(E70="",Y70&lt;&gt;0),エラーリスト!$E$94,""))&amp;IF(OR(P70="",P70=0),"",IF(OR(F70="",F70=0),エラーリスト!$E$95,""))&amp;IF(OR(S70="",S70=0),"",IF(OR(I70="",I70=0),エラーリスト!$E$96,""))&amp;IF(OR(T70="",T70=0),"",IF(OR(J70="",J70=0),エラーリスト!$E$97,""))&amp;IF(OR(U70="",U70=0),"",IF(OR(K70="",K70=0),エラーリスト!$E$98,""))&amp;IF(OR(V70="",V70=0),"",IF(OR(L70="",L70=0),エラーリスト!$E$99,""))</f>
        <v/>
      </c>
    </row>
    <row r="71" spans="2:36" ht="22.5" customHeight="1">
      <c r="B71" s="125"/>
      <c r="C71" s="43"/>
      <c r="D71" s="44"/>
      <c r="E71" s="45"/>
      <c r="F71" s="70"/>
      <c r="G71" s="71">
        <f t="shared" si="30"/>
        <v>0</v>
      </c>
      <c r="H71" s="72"/>
      <c r="I71" s="73"/>
      <c r="J71" s="73"/>
      <c r="K71" s="73"/>
      <c r="L71" s="73"/>
      <c r="M71" s="87">
        <f t="shared" si="31"/>
        <v>0</v>
      </c>
      <c r="N71" s="102">
        <f t="shared" ref="N71:N134" si="44">M71+H71</f>
        <v>0</v>
      </c>
      <c r="O71" s="88">
        <f t="shared" si="32"/>
        <v>0</v>
      </c>
      <c r="P71" s="89" t="str">
        <f t="shared" ref="P71:P134" ca="1" si="45">IFERROR(INDIRECT($B71&amp;"！$ai$21"),"")</f>
        <v/>
      </c>
      <c r="Q71" s="90" t="str">
        <f t="shared" ca="1" si="33"/>
        <v/>
      </c>
      <c r="R71" s="91" t="str">
        <f t="shared" ref="R71:R134" ca="1" si="46">IFERROR(INDIRECT($B71&amp;"！$ae$22"),"")</f>
        <v/>
      </c>
      <c r="S71" s="87" t="str">
        <f t="shared" ref="S71:S134" ca="1" si="47">IFERROR(INDIRECT($B71&amp;"！$ai$24"),"")</f>
        <v/>
      </c>
      <c r="T71" s="87" t="str">
        <f t="shared" ref="T71:T134" ca="1" si="48">IFERROR(INDIRECT($B71&amp;"！$ai$40"),"")</f>
        <v/>
      </c>
      <c r="U71" s="91" t="str">
        <f t="shared" ref="U71:U134" ca="1" si="49">IFERROR(INDIRECT($B71&amp;"！$ai$52"),"")</f>
        <v/>
      </c>
      <c r="V71" s="91" t="str">
        <f t="shared" ref="V71:V134" ca="1" si="50">IFERROR(INDIRECT($B71&amp;"！$ai$57"),"")</f>
        <v/>
      </c>
      <c r="W71" s="87">
        <f t="shared" ca="1" si="34"/>
        <v>0</v>
      </c>
      <c r="X71" s="102">
        <f t="shared" ref="X71:X134" ca="1" si="51">SUM(R71,W71)</f>
        <v>0</v>
      </c>
      <c r="Y71" s="92">
        <f t="shared" ref="Y71:Y134" ca="1" si="52">SUM(P71,W71)</f>
        <v>0</v>
      </c>
      <c r="Z71" s="89" t="str">
        <f t="shared" ca="1" si="36"/>
        <v/>
      </c>
      <c r="AA71" s="91" t="str">
        <f t="shared" ca="1" si="37"/>
        <v/>
      </c>
      <c r="AB71" s="91" t="str">
        <f t="shared" ca="1" si="38"/>
        <v/>
      </c>
      <c r="AC71" s="87" t="str">
        <f t="shared" ca="1" si="39"/>
        <v/>
      </c>
      <c r="AD71" s="87" t="str">
        <f t="shared" ca="1" si="40"/>
        <v/>
      </c>
      <c r="AE71" s="91" t="str">
        <f t="shared" ca="1" si="41"/>
        <v/>
      </c>
      <c r="AF71" s="98" t="str">
        <f t="shared" ca="1" si="42"/>
        <v/>
      </c>
      <c r="AG71" s="87">
        <f t="shared" ca="1" si="43"/>
        <v>0</v>
      </c>
      <c r="AH71" s="102" t="str">
        <f t="shared" ref="AH71:AH134" ca="1" si="53">IFERROR(AB71+AG71,"0")</f>
        <v>0</v>
      </c>
      <c r="AI71" s="100">
        <f t="shared" ca="1" si="35"/>
        <v>0</v>
      </c>
      <c r="AJ71" s="2" t="str">
        <f ca="1">IF(Y71="","",IF(AND(C71="",Y71&lt;&gt;0),エラーリスト!$E$92,""))&amp;IF(Y71="","",IF(AND(D71="",Y71&lt;&gt;0),エラーリスト!$E$93,""))&amp;IF(Y71="","",IF(AND(E71="",Y71&lt;&gt;0),エラーリスト!$E$94,""))&amp;IF(OR(P71="",P71=0),"",IF(OR(F71="",F71=0),エラーリスト!$E$95,""))&amp;IF(OR(S71="",S71=0),"",IF(OR(I71="",I71=0),エラーリスト!$E$96,""))&amp;IF(OR(T71="",T71=0),"",IF(OR(J71="",J71=0),エラーリスト!$E$97,""))&amp;IF(OR(U71="",U71=0),"",IF(OR(K71="",K71=0),エラーリスト!$E$98,""))&amp;IF(OR(V71="",V71=0),"",IF(OR(L71="",L71=0),エラーリスト!$E$99,""))</f>
        <v/>
      </c>
    </row>
    <row r="72" spans="2:36" ht="22.5" customHeight="1">
      <c r="B72" s="125"/>
      <c r="C72" s="43"/>
      <c r="D72" s="44"/>
      <c r="E72" s="45"/>
      <c r="F72" s="70"/>
      <c r="G72" s="71">
        <f t="shared" si="30"/>
        <v>0</v>
      </c>
      <c r="H72" s="72"/>
      <c r="I72" s="73"/>
      <c r="J72" s="73"/>
      <c r="K72" s="73"/>
      <c r="L72" s="73"/>
      <c r="M72" s="87">
        <f t="shared" si="31"/>
        <v>0</v>
      </c>
      <c r="N72" s="102">
        <f t="shared" si="44"/>
        <v>0</v>
      </c>
      <c r="O72" s="88">
        <f t="shared" si="32"/>
        <v>0</v>
      </c>
      <c r="P72" s="89" t="str">
        <f t="shared" ca="1" si="45"/>
        <v/>
      </c>
      <c r="Q72" s="90" t="str">
        <f t="shared" ca="1" si="33"/>
        <v/>
      </c>
      <c r="R72" s="91" t="str">
        <f t="shared" ca="1" si="46"/>
        <v/>
      </c>
      <c r="S72" s="87" t="str">
        <f t="shared" ca="1" si="47"/>
        <v/>
      </c>
      <c r="T72" s="87" t="str">
        <f t="shared" ca="1" si="48"/>
        <v/>
      </c>
      <c r="U72" s="91" t="str">
        <f t="shared" ca="1" si="49"/>
        <v/>
      </c>
      <c r="V72" s="91" t="str">
        <f t="shared" ca="1" si="50"/>
        <v/>
      </c>
      <c r="W72" s="87">
        <f t="shared" ca="1" si="34"/>
        <v>0</v>
      </c>
      <c r="X72" s="102">
        <f t="shared" ca="1" si="51"/>
        <v>0</v>
      </c>
      <c r="Y72" s="92">
        <f t="shared" ca="1" si="52"/>
        <v>0</v>
      </c>
      <c r="Z72" s="89" t="str">
        <f t="shared" ca="1" si="36"/>
        <v/>
      </c>
      <c r="AA72" s="91" t="str">
        <f t="shared" ca="1" si="37"/>
        <v/>
      </c>
      <c r="AB72" s="91" t="str">
        <f t="shared" ca="1" si="38"/>
        <v/>
      </c>
      <c r="AC72" s="87" t="str">
        <f t="shared" ca="1" si="39"/>
        <v/>
      </c>
      <c r="AD72" s="87" t="str">
        <f t="shared" ca="1" si="40"/>
        <v/>
      </c>
      <c r="AE72" s="91" t="str">
        <f t="shared" ca="1" si="41"/>
        <v/>
      </c>
      <c r="AF72" s="98" t="str">
        <f t="shared" ca="1" si="42"/>
        <v/>
      </c>
      <c r="AG72" s="87">
        <f t="shared" ca="1" si="43"/>
        <v>0</v>
      </c>
      <c r="AH72" s="102" t="str">
        <f t="shared" ca="1" si="53"/>
        <v>0</v>
      </c>
      <c r="AI72" s="100">
        <f t="shared" ca="1" si="35"/>
        <v>0</v>
      </c>
      <c r="AJ72" s="2" t="str">
        <f ca="1">IF(Y72="","",IF(AND(C72="",Y72&lt;&gt;0),エラーリスト!$E$92,""))&amp;IF(Y72="","",IF(AND(D72="",Y72&lt;&gt;0),エラーリスト!$E$93,""))&amp;IF(Y72="","",IF(AND(E72="",Y72&lt;&gt;0),エラーリスト!$E$94,""))&amp;IF(OR(P72="",P72=0),"",IF(OR(F72="",F72=0),エラーリスト!$E$95,""))&amp;IF(OR(S72="",S72=0),"",IF(OR(I72="",I72=0),エラーリスト!$E$96,""))&amp;IF(OR(T72="",T72=0),"",IF(OR(J72="",J72=0),エラーリスト!$E$97,""))&amp;IF(OR(U72="",U72=0),"",IF(OR(K72="",K72=0),エラーリスト!$E$98,""))&amp;IF(OR(V72="",V72=0),"",IF(OR(L72="",L72=0),エラーリスト!$E$99,""))</f>
        <v/>
      </c>
    </row>
    <row r="73" spans="2:36" ht="22.5" customHeight="1">
      <c r="B73" s="125"/>
      <c r="C73" s="43"/>
      <c r="D73" s="44"/>
      <c r="E73" s="45"/>
      <c r="F73" s="70"/>
      <c r="G73" s="71">
        <f t="shared" si="30"/>
        <v>0</v>
      </c>
      <c r="H73" s="72"/>
      <c r="I73" s="73"/>
      <c r="J73" s="73"/>
      <c r="K73" s="73"/>
      <c r="L73" s="73"/>
      <c r="M73" s="87">
        <f t="shared" si="31"/>
        <v>0</v>
      </c>
      <c r="N73" s="102">
        <f t="shared" si="44"/>
        <v>0</v>
      </c>
      <c r="O73" s="88">
        <f t="shared" si="32"/>
        <v>0</v>
      </c>
      <c r="P73" s="89" t="str">
        <f t="shared" ca="1" si="45"/>
        <v/>
      </c>
      <c r="Q73" s="90" t="str">
        <f t="shared" ca="1" si="33"/>
        <v/>
      </c>
      <c r="R73" s="91" t="str">
        <f t="shared" ca="1" si="46"/>
        <v/>
      </c>
      <c r="S73" s="87" t="str">
        <f t="shared" ca="1" si="47"/>
        <v/>
      </c>
      <c r="T73" s="87" t="str">
        <f t="shared" ca="1" si="48"/>
        <v/>
      </c>
      <c r="U73" s="91" t="str">
        <f t="shared" ca="1" si="49"/>
        <v/>
      </c>
      <c r="V73" s="91" t="str">
        <f t="shared" ca="1" si="50"/>
        <v/>
      </c>
      <c r="W73" s="87">
        <f t="shared" ca="1" si="34"/>
        <v>0</v>
      </c>
      <c r="X73" s="102">
        <f t="shared" ca="1" si="51"/>
        <v>0</v>
      </c>
      <c r="Y73" s="92">
        <f t="shared" ca="1" si="52"/>
        <v>0</v>
      </c>
      <c r="Z73" s="89" t="str">
        <f t="shared" ca="1" si="36"/>
        <v/>
      </c>
      <c r="AA73" s="91" t="str">
        <f t="shared" ca="1" si="37"/>
        <v/>
      </c>
      <c r="AB73" s="91" t="str">
        <f t="shared" ca="1" si="38"/>
        <v/>
      </c>
      <c r="AC73" s="87" t="str">
        <f t="shared" ca="1" si="39"/>
        <v/>
      </c>
      <c r="AD73" s="87" t="str">
        <f t="shared" ca="1" si="40"/>
        <v/>
      </c>
      <c r="AE73" s="91" t="str">
        <f t="shared" ca="1" si="41"/>
        <v/>
      </c>
      <c r="AF73" s="98" t="str">
        <f t="shared" ca="1" si="42"/>
        <v/>
      </c>
      <c r="AG73" s="87">
        <f t="shared" ca="1" si="43"/>
        <v>0</v>
      </c>
      <c r="AH73" s="102" t="str">
        <f t="shared" ca="1" si="53"/>
        <v>0</v>
      </c>
      <c r="AI73" s="100">
        <f t="shared" ca="1" si="35"/>
        <v>0</v>
      </c>
      <c r="AJ73" s="2" t="str">
        <f ca="1">IF(Y73="","",IF(AND(C73="",Y73&lt;&gt;0),エラーリスト!$E$92,""))&amp;IF(Y73="","",IF(AND(D73="",Y73&lt;&gt;0),エラーリスト!$E$93,""))&amp;IF(Y73="","",IF(AND(E73="",Y73&lt;&gt;0),エラーリスト!$E$94,""))&amp;IF(OR(P73="",P73=0),"",IF(OR(F73="",F73=0),エラーリスト!$E$95,""))&amp;IF(OR(S73="",S73=0),"",IF(OR(I73="",I73=0),エラーリスト!$E$96,""))&amp;IF(OR(T73="",T73=0),"",IF(OR(J73="",J73=0),エラーリスト!$E$97,""))&amp;IF(OR(U73="",U73=0),"",IF(OR(K73="",K73=0),エラーリスト!$E$98,""))&amp;IF(OR(V73="",V73=0),"",IF(OR(L73="",L73=0),エラーリスト!$E$99,""))</f>
        <v/>
      </c>
    </row>
    <row r="74" spans="2:36" ht="22.5" customHeight="1">
      <c r="B74" s="125"/>
      <c r="C74" s="43"/>
      <c r="D74" s="44"/>
      <c r="E74" s="45"/>
      <c r="F74" s="70"/>
      <c r="G74" s="71">
        <f t="shared" si="30"/>
        <v>0</v>
      </c>
      <c r="H74" s="72"/>
      <c r="I74" s="73"/>
      <c r="J74" s="73"/>
      <c r="K74" s="73"/>
      <c r="L74" s="73"/>
      <c r="M74" s="87">
        <f t="shared" si="31"/>
        <v>0</v>
      </c>
      <c r="N74" s="102">
        <f t="shared" si="44"/>
        <v>0</v>
      </c>
      <c r="O74" s="88">
        <f t="shared" si="32"/>
        <v>0</v>
      </c>
      <c r="P74" s="89" t="str">
        <f t="shared" ca="1" si="45"/>
        <v/>
      </c>
      <c r="Q74" s="90" t="str">
        <f t="shared" ca="1" si="33"/>
        <v/>
      </c>
      <c r="R74" s="91" t="str">
        <f t="shared" ca="1" si="46"/>
        <v/>
      </c>
      <c r="S74" s="87" t="str">
        <f t="shared" ca="1" si="47"/>
        <v/>
      </c>
      <c r="T74" s="87" t="str">
        <f t="shared" ca="1" si="48"/>
        <v/>
      </c>
      <c r="U74" s="91" t="str">
        <f t="shared" ca="1" si="49"/>
        <v/>
      </c>
      <c r="V74" s="91" t="str">
        <f t="shared" ca="1" si="50"/>
        <v/>
      </c>
      <c r="W74" s="87">
        <f t="shared" ca="1" si="34"/>
        <v>0</v>
      </c>
      <c r="X74" s="102">
        <f t="shared" ca="1" si="51"/>
        <v>0</v>
      </c>
      <c r="Y74" s="92">
        <f t="shared" ca="1" si="52"/>
        <v>0</v>
      </c>
      <c r="Z74" s="89" t="str">
        <f t="shared" ca="1" si="36"/>
        <v/>
      </c>
      <c r="AA74" s="91" t="str">
        <f t="shared" ca="1" si="37"/>
        <v/>
      </c>
      <c r="AB74" s="91" t="str">
        <f t="shared" ca="1" si="38"/>
        <v/>
      </c>
      <c r="AC74" s="87" t="str">
        <f t="shared" ca="1" si="39"/>
        <v/>
      </c>
      <c r="AD74" s="87" t="str">
        <f t="shared" ca="1" si="40"/>
        <v/>
      </c>
      <c r="AE74" s="91" t="str">
        <f t="shared" ca="1" si="41"/>
        <v/>
      </c>
      <c r="AF74" s="98" t="str">
        <f t="shared" ca="1" si="42"/>
        <v/>
      </c>
      <c r="AG74" s="87">
        <f t="shared" ca="1" si="43"/>
        <v>0</v>
      </c>
      <c r="AH74" s="102" t="str">
        <f t="shared" ca="1" si="53"/>
        <v>0</v>
      </c>
      <c r="AI74" s="100">
        <f t="shared" ca="1" si="35"/>
        <v>0</v>
      </c>
      <c r="AJ74" s="2" t="str">
        <f ca="1">IF(Y74="","",IF(AND(C74="",Y74&lt;&gt;0),エラーリスト!$E$92,""))&amp;IF(Y74="","",IF(AND(D74="",Y74&lt;&gt;0),エラーリスト!$E$93,""))&amp;IF(Y74="","",IF(AND(E74="",Y74&lt;&gt;0),エラーリスト!$E$94,""))&amp;IF(OR(P74="",P74=0),"",IF(OR(F74="",F74=0),エラーリスト!$E$95,""))&amp;IF(OR(S74="",S74=0),"",IF(OR(I74="",I74=0),エラーリスト!$E$96,""))&amp;IF(OR(T74="",T74=0),"",IF(OR(J74="",J74=0),エラーリスト!$E$97,""))&amp;IF(OR(U74="",U74=0),"",IF(OR(K74="",K74=0),エラーリスト!$E$98,""))&amp;IF(OR(V74="",V74=0),"",IF(OR(L74="",L74=0),エラーリスト!$E$99,""))</f>
        <v/>
      </c>
    </row>
    <row r="75" spans="2:36" ht="22.5" customHeight="1">
      <c r="B75" s="125"/>
      <c r="C75" s="43"/>
      <c r="D75" s="44"/>
      <c r="E75" s="45"/>
      <c r="F75" s="70"/>
      <c r="G75" s="71">
        <f t="shared" si="30"/>
        <v>0</v>
      </c>
      <c r="H75" s="72"/>
      <c r="I75" s="73"/>
      <c r="J75" s="73"/>
      <c r="K75" s="73"/>
      <c r="L75" s="73"/>
      <c r="M75" s="87">
        <f t="shared" si="31"/>
        <v>0</v>
      </c>
      <c r="N75" s="102">
        <f t="shared" si="44"/>
        <v>0</v>
      </c>
      <c r="O75" s="88">
        <f t="shared" si="32"/>
        <v>0</v>
      </c>
      <c r="P75" s="89" t="str">
        <f t="shared" ca="1" si="45"/>
        <v/>
      </c>
      <c r="Q75" s="90" t="str">
        <f t="shared" ca="1" si="33"/>
        <v/>
      </c>
      <c r="R75" s="91" t="str">
        <f t="shared" ca="1" si="46"/>
        <v/>
      </c>
      <c r="S75" s="87" t="str">
        <f t="shared" ca="1" si="47"/>
        <v/>
      </c>
      <c r="T75" s="87" t="str">
        <f t="shared" ca="1" si="48"/>
        <v/>
      </c>
      <c r="U75" s="91" t="str">
        <f t="shared" ca="1" si="49"/>
        <v/>
      </c>
      <c r="V75" s="91" t="str">
        <f t="shared" ca="1" si="50"/>
        <v/>
      </c>
      <c r="W75" s="87">
        <f t="shared" ca="1" si="34"/>
        <v>0</v>
      </c>
      <c r="X75" s="102">
        <f t="shared" ca="1" si="51"/>
        <v>0</v>
      </c>
      <c r="Y75" s="92">
        <f t="shared" ca="1" si="52"/>
        <v>0</v>
      </c>
      <c r="Z75" s="89" t="str">
        <f t="shared" ca="1" si="36"/>
        <v/>
      </c>
      <c r="AA75" s="91" t="str">
        <f t="shared" ca="1" si="37"/>
        <v/>
      </c>
      <c r="AB75" s="91" t="str">
        <f t="shared" ca="1" si="38"/>
        <v/>
      </c>
      <c r="AC75" s="87" t="str">
        <f t="shared" ca="1" si="39"/>
        <v/>
      </c>
      <c r="AD75" s="87" t="str">
        <f t="shared" ca="1" si="40"/>
        <v/>
      </c>
      <c r="AE75" s="91" t="str">
        <f t="shared" ca="1" si="41"/>
        <v/>
      </c>
      <c r="AF75" s="98" t="str">
        <f t="shared" ca="1" si="42"/>
        <v/>
      </c>
      <c r="AG75" s="87">
        <f t="shared" ca="1" si="43"/>
        <v>0</v>
      </c>
      <c r="AH75" s="102" t="str">
        <f t="shared" ca="1" si="53"/>
        <v>0</v>
      </c>
      <c r="AI75" s="100">
        <f t="shared" ca="1" si="35"/>
        <v>0</v>
      </c>
      <c r="AJ75" s="2" t="str">
        <f ca="1">IF(Y75="","",IF(AND(C75="",Y75&lt;&gt;0),エラーリスト!$E$92,""))&amp;IF(Y75="","",IF(AND(D75="",Y75&lt;&gt;0),エラーリスト!$E$93,""))&amp;IF(Y75="","",IF(AND(E75="",Y75&lt;&gt;0),エラーリスト!$E$94,""))&amp;IF(OR(P75="",P75=0),"",IF(OR(F75="",F75=0),エラーリスト!$E$95,""))&amp;IF(OR(S75="",S75=0),"",IF(OR(I75="",I75=0),エラーリスト!$E$96,""))&amp;IF(OR(T75="",T75=0),"",IF(OR(J75="",J75=0),エラーリスト!$E$97,""))&amp;IF(OR(U75="",U75=0),"",IF(OR(K75="",K75=0),エラーリスト!$E$98,""))&amp;IF(OR(V75="",V75=0),"",IF(OR(L75="",L75=0),エラーリスト!$E$99,""))</f>
        <v/>
      </c>
    </row>
    <row r="76" spans="2:36" ht="22.5" customHeight="1">
      <c r="B76" s="125"/>
      <c r="C76" s="43"/>
      <c r="D76" s="44"/>
      <c r="E76" s="45"/>
      <c r="F76" s="70"/>
      <c r="G76" s="71">
        <f t="shared" si="30"/>
        <v>0</v>
      </c>
      <c r="H76" s="72"/>
      <c r="I76" s="73"/>
      <c r="J76" s="73"/>
      <c r="K76" s="73"/>
      <c r="L76" s="73"/>
      <c r="M76" s="87">
        <f t="shared" si="31"/>
        <v>0</v>
      </c>
      <c r="N76" s="102">
        <f t="shared" si="44"/>
        <v>0</v>
      </c>
      <c r="O76" s="88">
        <f t="shared" si="32"/>
        <v>0</v>
      </c>
      <c r="P76" s="89" t="str">
        <f t="shared" ca="1" si="45"/>
        <v/>
      </c>
      <c r="Q76" s="90" t="str">
        <f t="shared" ca="1" si="33"/>
        <v/>
      </c>
      <c r="R76" s="91" t="str">
        <f t="shared" ca="1" si="46"/>
        <v/>
      </c>
      <c r="S76" s="87" t="str">
        <f t="shared" ca="1" si="47"/>
        <v/>
      </c>
      <c r="T76" s="87" t="str">
        <f t="shared" ca="1" si="48"/>
        <v/>
      </c>
      <c r="U76" s="91" t="str">
        <f t="shared" ca="1" si="49"/>
        <v/>
      </c>
      <c r="V76" s="91" t="str">
        <f t="shared" ca="1" si="50"/>
        <v/>
      </c>
      <c r="W76" s="87">
        <f t="shared" ca="1" si="34"/>
        <v>0</v>
      </c>
      <c r="X76" s="102">
        <f t="shared" ca="1" si="51"/>
        <v>0</v>
      </c>
      <c r="Y76" s="92">
        <f t="shared" ca="1" si="52"/>
        <v>0</v>
      </c>
      <c r="Z76" s="89" t="str">
        <f t="shared" ca="1" si="36"/>
        <v/>
      </c>
      <c r="AA76" s="91" t="str">
        <f t="shared" ca="1" si="37"/>
        <v/>
      </c>
      <c r="AB76" s="91" t="str">
        <f t="shared" ca="1" si="38"/>
        <v/>
      </c>
      <c r="AC76" s="87" t="str">
        <f t="shared" ca="1" si="39"/>
        <v/>
      </c>
      <c r="AD76" s="87" t="str">
        <f t="shared" ca="1" si="40"/>
        <v/>
      </c>
      <c r="AE76" s="91" t="str">
        <f t="shared" ca="1" si="41"/>
        <v/>
      </c>
      <c r="AF76" s="98" t="str">
        <f t="shared" ca="1" si="42"/>
        <v/>
      </c>
      <c r="AG76" s="87">
        <f t="shared" ca="1" si="43"/>
        <v>0</v>
      </c>
      <c r="AH76" s="102" t="str">
        <f t="shared" ca="1" si="53"/>
        <v>0</v>
      </c>
      <c r="AI76" s="100">
        <f t="shared" ref="AI76:AI139" ca="1" si="54">IFERROR(IF(SUM(O76-Y76)&lt;0,"0",O76-Y76),"")</f>
        <v>0</v>
      </c>
      <c r="AJ76" s="2" t="str">
        <f ca="1">IF(Y76="","",IF(AND(C76="",Y76&lt;&gt;0),エラーリスト!$E$92,""))&amp;IF(Y76="","",IF(AND(D76="",Y76&lt;&gt;0),エラーリスト!$E$93,""))&amp;IF(Y76="","",IF(AND(E76="",Y76&lt;&gt;0),エラーリスト!$E$94,""))&amp;IF(OR(P76="",P76=0),"",IF(OR(F76="",F76=0),エラーリスト!$E$95,""))&amp;IF(OR(S76="",S76=0),"",IF(OR(I76="",I76=0),エラーリスト!$E$96,""))&amp;IF(OR(T76="",T76=0),"",IF(OR(J76="",J76=0),エラーリスト!$E$97,""))&amp;IF(OR(U76="",U76=0),"",IF(OR(K76="",K76=0),エラーリスト!$E$98,""))&amp;IF(OR(V76="",V76=0),"",IF(OR(L76="",L76=0),エラーリスト!$E$99,""))</f>
        <v/>
      </c>
    </row>
    <row r="77" spans="2:36" ht="22.5" customHeight="1">
      <c r="B77" s="125"/>
      <c r="C77" s="43"/>
      <c r="D77" s="44"/>
      <c r="E77" s="45"/>
      <c r="F77" s="70"/>
      <c r="G77" s="71">
        <f t="shared" si="30"/>
        <v>0</v>
      </c>
      <c r="H77" s="72"/>
      <c r="I77" s="73"/>
      <c r="J77" s="73"/>
      <c r="K77" s="73"/>
      <c r="L77" s="73"/>
      <c r="M77" s="87">
        <f t="shared" si="31"/>
        <v>0</v>
      </c>
      <c r="N77" s="102">
        <f t="shared" si="44"/>
        <v>0</v>
      </c>
      <c r="O77" s="88">
        <f t="shared" si="32"/>
        <v>0</v>
      </c>
      <c r="P77" s="89" t="str">
        <f t="shared" ca="1" si="45"/>
        <v/>
      </c>
      <c r="Q77" s="90" t="str">
        <f t="shared" ca="1" si="33"/>
        <v/>
      </c>
      <c r="R77" s="91" t="str">
        <f t="shared" ca="1" si="46"/>
        <v/>
      </c>
      <c r="S77" s="87" t="str">
        <f t="shared" ca="1" si="47"/>
        <v/>
      </c>
      <c r="T77" s="87" t="str">
        <f t="shared" ca="1" si="48"/>
        <v/>
      </c>
      <c r="U77" s="91" t="str">
        <f t="shared" ca="1" si="49"/>
        <v/>
      </c>
      <c r="V77" s="91" t="str">
        <f t="shared" ca="1" si="50"/>
        <v/>
      </c>
      <c r="W77" s="87">
        <f t="shared" ca="1" si="34"/>
        <v>0</v>
      </c>
      <c r="X77" s="102">
        <f t="shared" ca="1" si="51"/>
        <v>0</v>
      </c>
      <c r="Y77" s="92">
        <f t="shared" ca="1" si="52"/>
        <v>0</v>
      </c>
      <c r="Z77" s="89" t="str">
        <f t="shared" ca="1" si="36"/>
        <v/>
      </c>
      <c r="AA77" s="91" t="str">
        <f t="shared" ca="1" si="37"/>
        <v/>
      </c>
      <c r="AB77" s="91" t="str">
        <f t="shared" ca="1" si="38"/>
        <v/>
      </c>
      <c r="AC77" s="87" t="str">
        <f t="shared" ca="1" si="39"/>
        <v/>
      </c>
      <c r="AD77" s="87" t="str">
        <f t="shared" ca="1" si="40"/>
        <v/>
      </c>
      <c r="AE77" s="91" t="str">
        <f t="shared" ca="1" si="41"/>
        <v/>
      </c>
      <c r="AF77" s="98" t="str">
        <f t="shared" ca="1" si="42"/>
        <v/>
      </c>
      <c r="AG77" s="87">
        <f t="shared" ca="1" si="43"/>
        <v>0</v>
      </c>
      <c r="AH77" s="102" t="str">
        <f t="shared" ca="1" si="53"/>
        <v>0</v>
      </c>
      <c r="AI77" s="100">
        <f t="shared" ca="1" si="54"/>
        <v>0</v>
      </c>
      <c r="AJ77" s="2" t="str">
        <f ca="1">IF(Y77="","",IF(AND(C77="",Y77&lt;&gt;0),エラーリスト!$E$92,""))&amp;IF(Y77="","",IF(AND(D77="",Y77&lt;&gt;0),エラーリスト!$E$93,""))&amp;IF(Y77="","",IF(AND(E77="",Y77&lt;&gt;0),エラーリスト!$E$94,""))&amp;IF(OR(P77="",P77=0),"",IF(OR(F77="",F77=0),エラーリスト!$E$95,""))&amp;IF(OR(S77="",S77=0),"",IF(OR(I77="",I77=0),エラーリスト!$E$96,""))&amp;IF(OR(T77="",T77=0),"",IF(OR(J77="",J77=0),エラーリスト!$E$97,""))&amp;IF(OR(U77="",U77=0),"",IF(OR(K77="",K77=0),エラーリスト!$E$98,""))&amp;IF(OR(V77="",V77=0),"",IF(OR(L77="",L77=0),エラーリスト!$E$99,""))</f>
        <v/>
      </c>
    </row>
    <row r="78" spans="2:36" ht="22.5" customHeight="1">
      <c r="B78" s="125"/>
      <c r="C78" s="43"/>
      <c r="D78" s="44"/>
      <c r="E78" s="45"/>
      <c r="F78" s="70"/>
      <c r="G78" s="71">
        <f t="shared" si="30"/>
        <v>0</v>
      </c>
      <c r="H78" s="72"/>
      <c r="I78" s="73"/>
      <c r="J78" s="73"/>
      <c r="K78" s="73"/>
      <c r="L78" s="73"/>
      <c r="M78" s="87">
        <f t="shared" si="31"/>
        <v>0</v>
      </c>
      <c r="N78" s="102">
        <f t="shared" si="44"/>
        <v>0</v>
      </c>
      <c r="O78" s="88">
        <f t="shared" si="32"/>
        <v>0</v>
      </c>
      <c r="P78" s="89" t="str">
        <f t="shared" ca="1" si="45"/>
        <v/>
      </c>
      <c r="Q78" s="90" t="str">
        <f t="shared" ca="1" si="33"/>
        <v/>
      </c>
      <c r="R78" s="91" t="str">
        <f t="shared" ca="1" si="46"/>
        <v/>
      </c>
      <c r="S78" s="87" t="str">
        <f t="shared" ca="1" si="47"/>
        <v/>
      </c>
      <c r="T78" s="87" t="str">
        <f t="shared" ca="1" si="48"/>
        <v/>
      </c>
      <c r="U78" s="91" t="str">
        <f t="shared" ca="1" si="49"/>
        <v/>
      </c>
      <c r="V78" s="91" t="str">
        <f t="shared" ca="1" si="50"/>
        <v/>
      </c>
      <c r="W78" s="87">
        <f t="shared" ca="1" si="34"/>
        <v>0</v>
      </c>
      <c r="X78" s="102">
        <f t="shared" ca="1" si="51"/>
        <v>0</v>
      </c>
      <c r="Y78" s="92">
        <f t="shared" ca="1" si="52"/>
        <v>0</v>
      </c>
      <c r="Z78" s="89" t="str">
        <f t="shared" ca="1" si="36"/>
        <v/>
      </c>
      <c r="AA78" s="91" t="str">
        <f t="shared" ca="1" si="37"/>
        <v/>
      </c>
      <c r="AB78" s="91" t="str">
        <f t="shared" ca="1" si="38"/>
        <v/>
      </c>
      <c r="AC78" s="87" t="str">
        <f t="shared" ca="1" si="39"/>
        <v/>
      </c>
      <c r="AD78" s="87" t="str">
        <f t="shared" ca="1" si="40"/>
        <v/>
      </c>
      <c r="AE78" s="91" t="str">
        <f t="shared" ca="1" si="41"/>
        <v/>
      </c>
      <c r="AF78" s="98" t="str">
        <f t="shared" ca="1" si="42"/>
        <v/>
      </c>
      <c r="AG78" s="87">
        <f t="shared" ca="1" si="43"/>
        <v>0</v>
      </c>
      <c r="AH78" s="102" t="str">
        <f t="shared" ca="1" si="53"/>
        <v>0</v>
      </c>
      <c r="AI78" s="100">
        <f t="shared" ca="1" si="54"/>
        <v>0</v>
      </c>
      <c r="AJ78" s="2" t="str">
        <f ca="1">IF(Y78="","",IF(AND(C78="",Y78&lt;&gt;0),エラーリスト!$E$92,""))&amp;IF(Y78="","",IF(AND(D78="",Y78&lt;&gt;0),エラーリスト!$E$93,""))&amp;IF(Y78="","",IF(AND(E78="",Y78&lt;&gt;0),エラーリスト!$E$94,""))&amp;IF(OR(P78="",P78=0),"",IF(OR(F78="",F78=0),エラーリスト!$E$95,""))&amp;IF(OR(S78="",S78=0),"",IF(OR(I78="",I78=0),エラーリスト!$E$96,""))&amp;IF(OR(T78="",T78=0),"",IF(OR(J78="",J78=0),エラーリスト!$E$97,""))&amp;IF(OR(U78="",U78=0),"",IF(OR(K78="",K78=0),エラーリスト!$E$98,""))&amp;IF(OR(V78="",V78=0),"",IF(OR(L78="",L78=0),エラーリスト!$E$99,""))</f>
        <v/>
      </c>
    </row>
    <row r="79" spans="2:36" ht="22.5" customHeight="1">
      <c r="B79" s="125"/>
      <c r="C79" s="43"/>
      <c r="D79" s="44"/>
      <c r="E79" s="45"/>
      <c r="F79" s="70"/>
      <c r="G79" s="71">
        <f t="shared" si="30"/>
        <v>0</v>
      </c>
      <c r="H79" s="72"/>
      <c r="I79" s="73"/>
      <c r="J79" s="73"/>
      <c r="K79" s="73"/>
      <c r="L79" s="73"/>
      <c r="M79" s="87">
        <f t="shared" si="31"/>
        <v>0</v>
      </c>
      <c r="N79" s="102">
        <f t="shared" si="44"/>
        <v>0</v>
      </c>
      <c r="O79" s="88">
        <f t="shared" si="32"/>
        <v>0</v>
      </c>
      <c r="P79" s="89" t="str">
        <f t="shared" ca="1" si="45"/>
        <v/>
      </c>
      <c r="Q79" s="90" t="str">
        <f t="shared" ca="1" si="33"/>
        <v/>
      </c>
      <c r="R79" s="91" t="str">
        <f t="shared" ca="1" si="46"/>
        <v/>
      </c>
      <c r="S79" s="87" t="str">
        <f t="shared" ca="1" si="47"/>
        <v/>
      </c>
      <c r="T79" s="87" t="str">
        <f t="shared" ca="1" si="48"/>
        <v/>
      </c>
      <c r="U79" s="91" t="str">
        <f t="shared" ca="1" si="49"/>
        <v/>
      </c>
      <c r="V79" s="91" t="str">
        <f t="shared" ca="1" si="50"/>
        <v/>
      </c>
      <c r="W79" s="87">
        <f t="shared" ca="1" si="34"/>
        <v>0</v>
      </c>
      <c r="X79" s="102">
        <f t="shared" ca="1" si="51"/>
        <v>0</v>
      </c>
      <c r="Y79" s="92">
        <f t="shared" ca="1" si="52"/>
        <v>0</v>
      </c>
      <c r="Z79" s="89" t="str">
        <f t="shared" ca="1" si="36"/>
        <v/>
      </c>
      <c r="AA79" s="91" t="str">
        <f t="shared" ca="1" si="37"/>
        <v/>
      </c>
      <c r="AB79" s="91" t="str">
        <f t="shared" ca="1" si="38"/>
        <v/>
      </c>
      <c r="AC79" s="87" t="str">
        <f t="shared" ca="1" si="39"/>
        <v/>
      </c>
      <c r="AD79" s="87" t="str">
        <f t="shared" ca="1" si="40"/>
        <v/>
      </c>
      <c r="AE79" s="91" t="str">
        <f t="shared" ca="1" si="41"/>
        <v/>
      </c>
      <c r="AF79" s="98" t="str">
        <f t="shared" ca="1" si="42"/>
        <v/>
      </c>
      <c r="AG79" s="87">
        <f t="shared" ca="1" si="43"/>
        <v>0</v>
      </c>
      <c r="AH79" s="102" t="str">
        <f t="shared" ca="1" si="53"/>
        <v>0</v>
      </c>
      <c r="AI79" s="100">
        <f t="shared" ca="1" si="54"/>
        <v>0</v>
      </c>
      <c r="AJ79" s="2" t="str">
        <f ca="1">IF(Y79="","",IF(AND(C79="",Y79&lt;&gt;0),エラーリスト!$E$92,""))&amp;IF(Y79="","",IF(AND(D79="",Y79&lt;&gt;0),エラーリスト!$E$93,""))&amp;IF(Y79="","",IF(AND(E79="",Y79&lt;&gt;0),エラーリスト!$E$94,""))&amp;IF(OR(P79="",P79=0),"",IF(OR(F79="",F79=0),エラーリスト!$E$95,""))&amp;IF(OR(S79="",S79=0),"",IF(OR(I79="",I79=0),エラーリスト!$E$96,""))&amp;IF(OR(T79="",T79=0),"",IF(OR(J79="",J79=0),エラーリスト!$E$97,""))&amp;IF(OR(U79="",U79=0),"",IF(OR(K79="",K79=0),エラーリスト!$E$98,""))&amp;IF(OR(V79="",V79=0),"",IF(OR(L79="",L79=0),エラーリスト!$E$99,""))</f>
        <v/>
      </c>
    </row>
    <row r="80" spans="2:36" ht="22.5" customHeight="1">
      <c r="B80" s="125"/>
      <c r="C80" s="43"/>
      <c r="D80" s="44"/>
      <c r="E80" s="45"/>
      <c r="F80" s="70"/>
      <c r="G80" s="71">
        <f t="shared" si="30"/>
        <v>0</v>
      </c>
      <c r="H80" s="72"/>
      <c r="I80" s="73"/>
      <c r="J80" s="73"/>
      <c r="K80" s="73"/>
      <c r="L80" s="73"/>
      <c r="M80" s="87">
        <f t="shared" si="31"/>
        <v>0</v>
      </c>
      <c r="N80" s="102">
        <f t="shared" si="44"/>
        <v>0</v>
      </c>
      <c r="O80" s="88">
        <f t="shared" si="32"/>
        <v>0</v>
      </c>
      <c r="P80" s="89" t="str">
        <f t="shared" ca="1" si="45"/>
        <v/>
      </c>
      <c r="Q80" s="90" t="str">
        <f t="shared" ca="1" si="33"/>
        <v/>
      </c>
      <c r="R80" s="91" t="str">
        <f t="shared" ca="1" si="46"/>
        <v/>
      </c>
      <c r="S80" s="87" t="str">
        <f t="shared" ca="1" si="47"/>
        <v/>
      </c>
      <c r="T80" s="87" t="str">
        <f t="shared" ca="1" si="48"/>
        <v/>
      </c>
      <c r="U80" s="91" t="str">
        <f t="shared" ca="1" si="49"/>
        <v/>
      </c>
      <c r="V80" s="91" t="str">
        <f t="shared" ca="1" si="50"/>
        <v/>
      </c>
      <c r="W80" s="87">
        <f t="shared" ca="1" si="34"/>
        <v>0</v>
      </c>
      <c r="X80" s="102">
        <f t="shared" ca="1" si="51"/>
        <v>0</v>
      </c>
      <c r="Y80" s="92">
        <f t="shared" ca="1" si="52"/>
        <v>0</v>
      </c>
      <c r="Z80" s="89" t="str">
        <f t="shared" ca="1" si="36"/>
        <v/>
      </c>
      <c r="AA80" s="91" t="str">
        <f t="shared" ca="1" si="37"/>
        <v/>
      </c>
      <c r="AB80" s="91" t="str">
        <f t="shared" ca="1" si="38"/>
        <v/>
      </c>
      <c r="AC80" s="87" t="str">
        <f t="shared" ca="1" si="39"/>
        <v/>
      </c>
      <c r="AD80" s="87" t="str">
        <f t="shared" ca="1" si="40"/>
        <v/>
      </c>
      <c r="AE80" s="91" t="str">
        <f t="shared" ca="1" si="41"/>
        <v/>
      </c>
      <c r="AF80" s="98" t="str">
        <f t="shared" ca="1" si="42"/>
        <v/>
      </c>
      <c r="AG80" s="87">
        <f t="shared" ca="1" si="43"/>
        <v>0</v>
      </c>
      <c r="AH80" s="102" t="str">
        <f t="shared" ca="1" si="53"/>
        <v>0</v>
      </c>
      <c r="AI80" s="100">
        <f t="shared" ca="1" si="54"/>
        <v>0</v>
      </c>
      <c r="AJ80" s="2" t="str">
        <f ca="1">IF(Y80="","",IF(AND(C80="",Y80&lt;&gt;0),エラーリスト!$E$92,""))&amp;IF(Y80="","",IF(AND(D80="",Y80&lt;&gt;0),エラーリスト!$E$93,""))&amp;IF(Y80="","",IF(AND(E80="",Y80&lt;&gt;0),エラーリスト!$E$94,""))&amp;IF(OR(P80="",P80=0),"",IF(OR(F80="",F80=0),エラーリスト!$E$95,""))&amp;IF(OR(S80="",S80=0),"",IF(OR(I80="",I80=0),エラーリスト!$E$96,""))&amp;IF(OR(T80="",T80=0),"",IF(OR(J80="",J80=0),エラーリスト!$E$97,""))&amp;IF(OR(U80="",U80=0),"",IF(OR(K80="",K80=0),エラーリスト!$E$98,""))&amp;IF(OR(V80="",V80=0),"",IF(OR(L80="",L80=0),エラーリスト!$E$99,""))</f>
        <v/>
      </c>
    </row>
    <row r="81" spans="2:36" ht="22.5" customHeight="1">
      <c r="B81" s="125"/>
      <c r="C81" s="43"/>
      <c r="D81" s="44"/>
      <c r="E81" s="45"/>
      <c r="F81" s="70"/>
      <c r="G81" s="71">
        <f t="shared" si="30"/>
        <v>0</v>
      </c>
      <c r="H81" s="72"/>
      <c r="I81" s="73"/>
      <c r="J81" s="73"/>
      <c r="K81" s="73"/>
      <c r="L81" s="73"/>
      <c r="M81" s="87">
        <f t="shared" si="31"/>
        <v>0</v>
      </c>
      <c r="N81" s="102">
        <f t="shared" si="44"/>
        <v>0</v>
      </c>
      <c r="O81" s="88">
        <f t="shared" si="32"/>
        <v>0</v>
      </c>
      <c r="P81" s="89" t="str">
        <f t="shared" ca="1" si="45"/>
        <v/>
      </c>
      <c r="Q81" s="90" t="str">
        <f t="shared" ca="1" si="33"/>
        <v/>
      </c>
      <c r="R81" s="91" t="str">
        <f t="shared" ca="1" si="46"/>
        <v/>
      </c>
      <c r="S81" s="87" t="str">
        <f t="shared" ca="1" si="47"/>
        <v/>
      </c>
      <c r="T81" s="87" t="str">
        <f t="shared" ca="1" si="48"/>
        <v/>
      </c>
      <c r="U81" s="91" t="str">
        <f t="shared" ca="1" si="49"/>
        <v/>
      </c>
      <c r="V81" s="91" t="str">
        <f t="shared" ca="1" si="50"/>
        <v/>
      </c>
      <c r="W81" s="87">
        <f t="shared" ca="1" si="34"/>
        <v>0</v>
      </c>
      <c r="X81" s="102">
        <f t="shared" ca="1" si="51"/>
        <v>0</v>
      </c>
      <c r="Y81" s="92">
        <f t="shared" ca="1" si="52"/>
        <v>0</v>
      </c>
      <c r="Z81" s="89" t="str">
        <f t="shared" ca="1" si="36"/>
        <v/>
      </c>
      <c r="AA81" s="91" t="str">
        <f t="shared" ca="1" si="37"/>
        <v/>
      </c>
      <c r="AB81" s="91" t="str">
        <f t="shared" ca="1" si="38"/>
        <v/>
      </c>
      <c r="AC81" s="87" t="str">
        <f t="shared" ca="1" si="39"/>
        <v/>
      </c>
      <c r="AD81" s="87" t="str">
        <f t="shared" ca="1" si="40"/>
        <v/>
      </c>
      <c r="AE81" s="91" t="str">
        <f t="shared" ca="1" si="41"/>
        <v/>
      </c>
      <c r="AF81" s="98" t="str">
        <f t="shared" ca="1" si="42"/>
        <v/>
      </c>
      <c r="AG81" s="87">
        <f t="shared" ca="1" si="43"/>
        <v>0</v>
      </c>
      <c r="AH81" s="102" t="str">
        <f t="shared" ca="1" si="53"/>
        <v>0</v>
      </c>
      <c r="AI81" s="100">
        <f t="shared" ca="1" si="54"/>
        <v>0</v>
      </c>
      <c r="AJ81" s="2" t="str">
        <f ca="1">IF(Y81="","",IF(AND(C81="",Y81&lt;&gt;0),エラーリスト!$E$92,""))&amp;IF(Y81="","",IF(AND(D81="",Y81&lt;&gt;0),エラーリスト!$E$93,""))&amp;IF(Y81="","",IF(AND(E81="",Y81&lt;&gt;0),エラーリスト!$E$94,""))&amp;IF(OR(P81="",P81=0),"",IF(OR(F81="",F81=0),エラーリスト!$E$95,""))&amp;IF(OR(S81="",S81=0),"",IF(OR(I81="",I81=0),エラーリスト!$E$96,""))&amp;IF(OR(T81="",T81=0),"",IF(OR(J81="",J81=0),エラーリスト!$E$97,""))&amp;IF(OR(U81="",U81=0),"",IF(OR(K81="",K81=0),エラーリスト!$E$98,""))&amp;IF(OR(V81="",V81=0),"",IF(OR(L81="",L81=0),エラーリスト!$E$99,""))</f>
        <v/>
      </c>
    </row>
    <row r="82" spans="2:36" ht="22.5" customHeight="1">
      <c r="B82" s="125"/>
      <c r="C82" s="43"/>
      <c r="D82" s="44"/>
      <c r="E82" s="45"/>
      <c r="F82" s="70"/>
      <c r="G82" s="71">
        <f t="shared" si="30"/>
        <v>0</v>
      </c>
      <c r="H82" s="72"/>
      <c r="I82" s="73"/>
      <c r="J82" s="73"/>
      <c r="K82" s="73"/>
      <c r="L82" s="73"/>
      <c r="M82" s="87">
        <f t="shared" si="31"/>
        <v>0</v>
      </c>
      <c r="N82" s="102">
        <f t="shared" si="44"/>
        <v>0</v>
      </c>
      <c r="O82" s="88">
        <f t="shared" si="32"/>
        <v>0</v>
      </c>
      <c r="P82" s="89" t="str">
        <f t="shared" ca="1" si="45"/>
        <v/>
      </c>
      <c r="Q82" s="90" t="str">
        <f t="shared" ca="1" si="33"/>
        <v/>
      </c>
      <c r="R82" s="91" t="str">
        <f t="shared" ca="1" si="46"/>
        <v/>
      </c>
      <c r="S82" s="87" t="str">
        <f t="shared" ca="1" si="47"/>
        <v/>
      </c>
      <c r="T82" s="87" t="str">
        <f t="shared" ca="1" si="48"/>
        <v/>
      </c>
      <c r="U82" s="91" t="str">
        <f t="shared" ca="1" si="49"/>
        <v/>
      </c>
      <c r="V82" s="91" t="str">
        <f t="shared" ca="1" si="50"/>
        <v/>
      </c>
      <c r="W82" s="87">
        <f t="shared" ca="1" si="34"/>
        <v>0</v>
      </c>
      <c r="X82" s="102">
        <f t="shared" ca="1" si="51"/>
        <v>0</v>
      </c>
      <c r="Y82" s="92">
        <f t="shared" ca="1" si="52"/>
        <v>0</v>
      </c>
      <c r="Z82" s="89" t="str">
        <f t="shared" ca="1" si="36"/>
        <v/>
      </c>
      <c r="AA82" s="91" t="str">
        <f t="shared" ca="1" si="37"/>
        <v/>
      </c>
      <c r="AB82" s="91" t="str">
        <f t="shared" ca="1" si="38"/>
        <v/>
      </c>
      <c r="AC82" s="87" t="str">
        <f t="shared" ca="1" si="39"/>
        <v/>
      </c>
      <c r="AD82" s="87" t="str">
        <f t="shared" ca="1" si="40"/>
        <v/>
      </c>
      <c r="AE82" s="91" t="str">
        <f t="shared" ca="1" si="41"/>
        <v/>
      </c>
      <c r="AF82" s="98" t="str">
        <f t="shared" ca="1" si="42"/>
        <v/>
      </c>
      <c r="AG82" s="87">
        <f t="shared" ca="1" si="43"/>
        <v>0</v>
      </c>
      <c r="AH82" s="102" t="str">
        <f t="shared" ca="1" si="53"/>
        <v>0</v>
      </c>
      <c r="AI82" s="100">
        <f t="shared" ca="1" si="54"/>
        <v>0</v>
      </c>
      <c r="AJ82" s="2" t="str">
        <f ca="1">IF(Y82="","",IF(AND(C82="",Y82&lt;&gt;0),エラーリスト!$E$92,""))&amp;IF(Y82="","",IF(AND(D82="",Y82&lt;&gt;0),エラーリスト!$E$93,""))&amp;IF(Y82="","",IF(AND(E82="",Y82&lt;&gt;0),エラーリスト!$E$94,""))&amp;IF(OR(P82="",P82=0),"",IF(OR(F82="",F82=0),エラーリスト!$E$95,""))&amp;IF(OR(S82="",S82=0),"",IF(OR(I82="",I82=0),エラーリスト!$E$96,""))&amp;IF(OR(T82="",T82=0),"",IF(OR(J82="",J82=0),エラーリスト!$E$97,""))&amp;IF(OR(U82="",U82=0),"",IF(OR(K82="",K82=0),エラーリスト!$E$98,""))&amp;IF(OR(V82="",V82=0),"",IF(OR(L82="",L82=0),エラーリスト!$E$99,""))</f>
        <v/>
      </c>
    </row>
    <row r="83" spans="2:36" ht="22.5" customHeight="1">
      <c r="B83" s="125"/>
      <c r="C83" s="43"/>
      <c r="D83" s="44"/>
      <c r="E83" s="45"/>
      <c r="F83" s="70"/>
      <c r="G83" s="71">
        <f t="shared" si="30"/>
        <v>0</v>
      </c>
      <c r="H83" s="72"/>
      <c r="I83" s="73"/>
      <c r="J83" s="73"/>
      <c r="K83" s="73"/>
      <c r="L83" s="73"/>
      <c r="M83" s="87">
        <f t="shared" si="31"/>
        <v>0</v>
      </c>
      <c r="N83" s="102">
        <f t="shared" si="44"/>
        <v>0</v>
      </c>
      <c r="O83" s="88">
        <f t="shared" si="32"/>
        <v>0</v>
      </c>
      <c r="P83" s="89" t="str">
        <f t="shared" ca="1" si="45"/>
        <v/>
      </c>
      <c r="Q83" s="90" t="str">
        <f t="shared" ca="1" si="33"/>
        <v/>
      </c>
      <c r="R83" s="91" t="str">
        <f t="shared" ca="1" si="46"/>
        <v/>
      </c>
      <c r="S83" s="87" t="str">
        <f t="shared" ca="1" si="47"/>
        <v/>
      </c>
      <c r="T83" s="87" t="str">
        <f t="shared" ca="1" si="48"/>
        <v/>
      </c>
      <c r="U83" s="91" t="str">
        <f t="shared" ca="1" si="49"/>
        <v/>
      </c>
      <c r="V83" s="91" t="str">
        <f t="shared" ca="1" si="50"/>
        <v/>
      </c>
      <c r="W83" s="87">
        <f t="shared" ca="1" si="34"/>
        <v>0</v>
      </c>
      <c r="X83" s="102">
        <f t="shared" ca="1" si="51"/>
        <v>0</v>
      </c>
      <c r="Y83" s="92">
        <f t="shared" ca="1" si="52"/>
        <v>0</v>
      </c>
      <c r="Z83" s="89" t="str">
        <f t="shared" ca="1" si="36"/>
        <v/>
      </c>
      <c r="AA83" s="91" t="str">
        <f t="shared" ca="1" si="37"/>
        <v/>
      </c>
      <c r="AB83" s="91" t="str">
        <f t="shared" ca="1" si="38"/>
        <v/>
      </c>
      <c r="AC83" s="87" t="str">
        <f t="shared" ca="1" si="39"/>
        <v/>
      </c>
      <c r="AD83" s="87" t="str">
        <f t="shared" ca="1" si="40"/>
        <v/>
      </c>
      <c r="AE83" s="91" t="str">
        <f t="shared" ca="1" si="41"/>
        <v/>
      </c>
      <c r="AF83" s="98" t="str">
        <f t="shared" ca="1" si="42"/>
        <v/>
      </c>
      <c r="AG83" s="87">
        <f t="shared" ca="1" si="43"/>
        <v>0</v>
      </c>
      <c r="AH83" s="102" t="str">
        <f t="shared" ca="1" si="53"/>
        <v>0</v>
      </c>
      <c r="AI83" s="100">
        <f t="shared" ca="1" si="54"/>
        <v>0</v>
      </c>
      <c r="AJ83" s="2" t="str">
        <f ca="1">IF(Y83="","",IF(AND(C83="",Y83&lt;&gt;0),エラーリスト!$E$92,""))&amp;IF(Y83="","",IF(AND(D83="",Y83&lt;&gt;0),エラーリスト!$E$93,""))&amp;IF(Y83="","",IF(AND(E83="",Y83&lt;&gt;0),エラーリスト!$E$94,""))&amp;IF(OR(P83="",P83=0),"",IF(OR(F83="",F83=0),エラーリスト!$E$95,""))&amp;IF(OR(S83="",S83=0),"",IF(OR(I83="",I83=0),エラーリスト!$E$96,""))&amp;IF(OR(T83="",T83=0),"",IF(OR(J83="",J83=0),エラーリスト!$E$97,""))&amp;IF(OR(U83="",U83=0),"",IF(OR(K83="",K83=0),エラーリスト!$E$98,""))&amp;IF(OR(V83="",V83=0),"",IF(OR(L83="",L83=0),エラーリスト!$E$99,""))</f>
        <v/>
      </c>
    </row>
    <row r="84" spans="2:36" ht="22.5" customHeight="1">
      <c r="B84" s="125"/>
      <c r="C84" s="43"/>
      <c r="D84" s="44"/>
      <c r="E84" s="45"/>
      <c r="F84" s="70"/>
      <c r="G84" s="71">
        <f t="shared" si="30"/>
        <v>0</v>
      </c>
      <c r="H84" s="72"/>
      <c r="I84" s="73"/>
      <c r="J84" s="73"/>
      <c r="K84" s="73"/>
      <c r="L84" s="73"/>
      <c r="M84" s="87">
        <f t="shared" si="31"/>
        <v>0</v>
      </c>
      <c r="N84" s="102">
        <f t="shared" si="44"/>
        <v>0</v>
      </c>
      <c r="O84" s="88">
        <f t="shared" si="32"/>
        <v>0</v>
      </c>
      <c r="P84" s="89" t="str">
        <f t="shared" ca="1" si="45"/>
        <v/>
      </c>
      <c r="Q84" s="90" t="str">
        <f t="shared" ca="1" si="33"/>
        <v/>
      </c>
      <c r="R84" s="91" t="str">
        <f t="shared" ca="1" si="46"/>
        <v/>
      </c>
      <c r="S84" s="87" t="str">
        <f t="shared" ca="1" si="47"/>
        <v/>
      </c>
      <c r="T84" s="87" t="str">
        <f t="shared" ca="1" si="48"/>
        <v/>
      </c>
      <c r="U84" s="91" t="str">
        <f t="shared" ca="1" si="49"/>
        <v/>
      </c>
      <c r="V84" s="91" t="str">
        <f t="shared" ca="1" si="50"/>
        <v/>
      </c>
      <c r="W84" s="87">
        <f t="shared" ca="1" si="34"/>
        <v>0</v>
      </c>
      <c r="X84" s="102">
        <f t="shared" ca="1" si="51"/>
        <v>0</v>
      </c>
      <c r="Y84" s="92">
        <f t="shared" ca="1" si="52"/>
        <v>0</v>
      </c>
      <c r="Z84" s="89" t="str">
        <f t="shared" ca="1" si="36"/>
        <v/>
      </c>
      <c r="AA84" s="91" t="str">
        <f t="shared" ca="1" si="37"/>
        <v/>
      </c>
      <c r="AB84" s="91" t="str">
        <f t="shared" ca="1" si="38"/>
        <v/>
      </c>
      <c r="AC84" s="87" t="str">
        <f t="shared" ca="1" si="39"/>
        <v/>
      </c>
      <c r="AD84" s="87" t="str">
        <f t="shared" ca="1" si="40"/>
        <v/>
      </c>
      <c r="AE84" s="91" t="str">
        <f t="shared" ca="1" si="41"/>
        <v/>
      </c>
      <c r="AF84" s="98" t="str">
        <f t="shared" ca="1" si="42"/>
        <v/>
      </c>
      <c r="AG84" s="87">
        <f t="shared" ca="1" si="43"/>
        <v>0</v>
      </c>
      <c r="AH84" s="102" t="str">
        <f t="shared" ca="1" si="53"/>
        <v>0</v>
      </c>
      <c r="AI84" s="100">
        <f t="shared" ca="1" si="54"/>
        <v>0</v>
      </c>
      <c r="AJ84" s="2" t="str">
        <f ca="1">IF(Y84="","",IF(AND(C84="",Y84&lt;&gt;0),エラーリスト!$E$92,""))&amp;IF(Y84="","",IF(AND(D84="",Y84&lt;&gt;0),エラーリスト!$E$93,""))&amp;IF(Y84="","",IF(AND(E84="",Y84&lt;&gt;0),エラーリスト!$E$94,""))&amp;IF(OR(P84="",P84=0),"",IF(OR(F84="",F84=0),エラーリスト!$E$95,""))&amp;IF(OR(S84="",S84=0),"",IF(OR(I84="",I84=0),エラーリスト!$E$96,""))&amp;IF(OR(T84="",T84=0),"",IF(OR(J84="",J84=0),エラーリスト!$E$97,""))&amp;IF(OR(U84="",U84=0),"",IF(OR(K84="",K84=0),エラーリスト!$E$98,""))&amp;IF(OR(V84="",V84=0),"",IF(OR(L84="",L84=0),エラーリスト!$E$99,""))</f>
        <v/>
      </c>
    </row>
    <row r="85" spans="2:36" ht="22.5" customHeight="1">
      <c r="B85" s="125"/>
      <c r="C85" s="43"/>
      <c r="D85" s="44"/>
      <c r="E85" s="45"/>
      <c r="F85" s="70"/>
      <c r="G85" s="71">
        <f t="shared" si="30"/>
        <v>0</v>
      </c>
      <c r="H85" s="72"/>
      <c r="I85" s="73"/>
      <c r="J85" s="73"/>
      <c r="K85" s="73"/>
      <c r="L85" s="73"/>
      <c r="M85" s="87">
        <f t="shared" si="31"/>
        <v>0</v>
      </c>
      <c r="N85" s="102">
        <f t="shared" si="44"/>
        <v>0</v>
      </c>
      <c r="O85" s="88">
        <f t="shared" si="32"/>
        <v>0</v>
      </c>
      <c r="P85" s="89" t="str">
        <f t="shared" ca="1" si="45"/>
        <v/>
      </c>
      <c r="Q85" s="90" t="str">
        <f t="shared" ca="1" si="33"/>
        <v/>
      </c>
      <c r="R85" s="91" t="str">
        <f t="shared" ca="1" si="46"/>
        <v/>
      </c>
      <c r="S85" s="87" t="str">
        <f t="shared" ca="1" si="47"/>
        <v/>
      </c>
      <c r="T85" s="87" t="str">
        <f t="shared" ca="1" si="48"/>
        <v/>
      </c>
      <c r="U85" s="91" t="str">
        <f t="shared" ca="1" si="49"/>
        <v/>
      </c>
      <c r="V85" s="91" t="str">
        <f t="shared" ca="1" si="50"/>
        <v/>
      </c>
      <c r="W85" s="87">
        <f t="shared" ca="1" si="34"/>
        <v>0</v>
      </c>
      <c r="X85" s="102">
        <f t="shared" ca="1" si="51"/>
        <v>0</v>
      </c>
      <c r="Y85" s="92">
        <f t="shared" ca="1" si="52"/>
        <v>0</v>
      </c>
      <c r="Z85" s="89" t="str">
        <f t="shared" ca="1" si="36"/>
        <v/>
      </c>
      <c r="AA85" s="91" t="str">
        <f t="shared" ca="1" si="37"/>
        <v/>
      </c>
      <c r="AB85" s="91" t="str">
        <f t="shared" ca="1" si="38"/>
        <v/>
      </c>
      <c r="AC85" s="87" t="str">
        <f t="shared" ca="1" si="39"/>
        <v/>
      </c>
      <c r="AD85" s="87" t="str">
        <f t="shared" ca="1" si="40"/>
        <v/>
      </c>
      <c r="AE85" s="91" t="str">
        <f t="shared" ca="1" si="41"/>
        <v/>
      </c>
      <c r="AF85" s="98" t="str">
        <f t="shared" ca="1" si="42"/>
        <v/>
      </c>
      <c r="AG85" s="87">
        <f t="shared" ca="1" si="43"/>
        <v>0</v>
      </c>
      <c r="AH85" s="102" t="str">
        <f t="shared" ca="1" si="53"/>
        <v>0</v>
      </c>
      <c r="AI85" s="100">
        <f t="shared" ca="1" si="54"/>
        <v>0</v>
      </c>
      <c r="AJ85" s="2" t="str">
        <f ca="1">IF(Y85="","",IF(AND(C85="",Y85&lt;&gt;0),エラーリスト!$E$92,""))&amp;IF(Y85="","",IF(AND(D85="",Y85&lt;&gt;0),エラーリスト!$E$93,""))&amp;IF(Y85="","",IF(AND(E85="",Y85&lt;&gt;0),エラーリスト!$E$94,""))&amp;IF(OR(P85="",P85=0),"",IF(OR(F85="",F85=0),エラーリスト!$E$95,""))&amp;IF(OR(S85="",S85=0),"",IF(OR(I85="",I85=0),エラーリスト!$E$96,""))&amp;IF(OR(T85="",T85=0),"",IF(OR(J85="",J85=0),エラーリスト!$E$97,""))&amp;IF(OR(U85="",U85=0),"",IF(OR(K85="",K85=0),エラーリスト!$E$98,""))&amp;IF(OR(V85="",V85=0),"",IF(OR(L85="",L85=0),エラーリスト!$E$99,""))</f>
        <v/>
      </c>
    </row>
    <row r="86" spans="2:36" ht="22.5" customHeight="1">
      <c r="B86" s="125"/>
      <c r="C86" s="43"/>
      <c r="D86" s="44"/>
      <c r="E86" s="45"/>
      <c r="F86" s="70"/>
      <c r="G86" s="71">
        <f t="shared" si="30"/>
        <v>0</v>
      </c>
      <c r="H86" s="72"/>
      <c r="I86" s="73"/>
      <c r="J86" s="73"/>
      <c r="K86" s="73"/>
      <c r="L86" s="73"/>
      <c r="M86" s="87">
        <f t="shared" si="31"/>
        <v>0</v>
      </c>
      <c r="N86" s="102">
        <f t="shared" si="44"/>
        <v>0</v>
      </c>
      <c r="O86" s="88">
        <f t="shared" si="32"/>
        <v>0</v>
      </c>
      <c r="P86" s="89" t="str">
        <f t="shared" ca="1" si="45"/>
        <v/>
      </c>
      <c r="Q86" s="90" t="str">
        <f t="shared" ca="1" si="33"/>
        <v/>
      </c>
      <c r="R86" s="91" t="str">
        <f t="shared" ca="1" si="46"/>
        <v/>
      </c>
      <c r="S86" s="87" t="str">
        <f t="shared" ca="1" si="47"/>
        <v/>
      </c>
      <c r="T86" s="87" t="str">
        <f t="shared" ca="1" si="48"/>
        <v/>
      </c>
      <c r="U86" s="91" t="str">
        <f t="shared" ca="1" si="49"/>
        <v/>
      </c>
      <c r="V86" s="91" t="str">
        <f t="shared" ca="1" si="50"/>
        <v/>
      </c>
      <c r="W86" s="87">
        <f t="shared" ca="1" si="34"/>
        <v>0</v>
      </c>
      <c r="X86" s="102">
        <f t="shared" ca="1" si="51"/>
        <v>0</v>
      </c>
      <c r="Y86" s="92">
        <f t="shared" ca="1" si="52"/>
        <v>0</v>
      </c>
      <c r="Z86" s="89" t="str">
        <f t="shared" ca="1" si="36"/>
        <v/>
      </c>
      <c r="AA86" s="91" t="str">
        <f t="shared" ca="1" si="37"/>
        <v/>
      </c>
      <c r="AB86" s="91" t="str">
        <f t="shared" ca="1" si="38"/>
        <v/>
      </c>
      <c r="AC86" s="87" t="str">
        <f t="shared" ca="1" si="39"/>
        <v/>
      </c>
      <c r="AD86" s="87" t="str">
        <f t="shared" ca="1" si="40"/>
        <v/>
      </c>
      <c r="AE86" s="91" t="str">
        <f t="shared" ca="1" si="41"/>
        <v/>
      </c>
      <c r="AF86" s="98" t="str">
        <f t="shared" ca="1" si="42"/>
        <v/>
      </c>
      <c r="AG86" s="87">
        <f t="shared" ca="1" si="43"/>
        <v>0</v>
      </c>
      <c r="AH86" s="102" t="str">
        <f t="shared" ca="1" si="53"/>
        <v>0</v>
      </c>
      <c r="AI86" s="100">
        <f t="shared" ca="1" si="54"/>
        <v>0</v>
      </c>
      <c r="AJ86" s="2" t="str">
        <f ca="1">IF(Y86="","",IF(AND(C86="",Y86&lt;&gt;0),エラーリスト!$E$92,""))&amp;IF(Y86="","",IF(AND(D86="",Y86&lt;&gt;0),エラーリスト!$E$93,""))&amp;IF(Y86="","",IF(AND(E86="",Y86&lt;&gt;0),エラーリスト!$E$94,""))&amp;IF(OR(P86="",P86=0),"",IF(OR(F86="",F86=0),エラーリスト!$E$95,""))&amp;IF(OR(S86="",S86=0),"",IF(OR(I86="",I86=0),エラーリスト!$E$96,""))&amp;IF(OR(T86="",T86=0),"",IF(OR(J86="",J86=0),エラーリスト!$E$97,""))&amp;IF(OR(U86="",U86=0),"",IF(OR(K86="",K86=0),エラーリスト!$E$98,""))&amp;IF(OR(V86="",V86=0),"",IF(OR(L86="",L86=0),エラーリスト!$E$99,""))</f>
        <v/>
      </c>
    </row>
    <row r="87" spans="2:36" ht="22.5" customHeight="1">
      <c r="B87" s="125"/>
      <c r="C87" s="43"/>
      <c r="D87" s="44"/>
      <c r="E87" s="45"/>
      <c r="F87" s="70"/>
      <c r="G87" s="71">
        <f t="shared" si="30"/>
        <v>0</v>
      </c>
      <c r="H87" s="72"/>
      <c r="I87" s="73"/>
      <c r="J87" s="73"/>
      <c r="K87" s="73"/>
      <c r="L87" s="73"/>
      <c r="M87" s="87">
        <f t="shared" si="31"/>
        <v>0</v>
      </c>
      <c r="N87" s="102">
        <f t="shared" si="44"/>
        <v>0</v>
      </c>
      <c r="O87" s="88">
        <f t="shared" si="32"/>
        <v>0</v>
      </c>
      <c r="P87" s="89" t="str">
        <f t="shared" ca="1" si="45"/>
        <v/>
      </c>
      <c r="Q87" s="90" t="str">
        <f t="shared" ca="1" si="33"/>
        <v/>
      </c>
      <c r="R87" s="91" t="str">
        <f t="shared" ca="1" si="46"/>
        <v/>
      </c>
      <c r="S87" s="87" t="str">
        <f t="shared" ca="1" si="47"/>
        <v/>
      </c>
      <c r="T87" s="87" t="str">
        <f t="shared" ca="1" si="48"/>
        <v/>
      </c>
      <c r="U87" s="91" t="str">
        <f t="shared" ca="1" si="49"/>
        <v/>
      </c>
      <c r="V87" s="91" t="str">
        <f t="shared" ca="1" si="50"/>
        <v/>
      </c>
      <c r="W87" s="87">
        <f t="shared" ca="1" si="34"/>
        <v>0</v>
      </c>
      <c r="X87" s="102">
        <f t="shared" ca="1" si="51"/>
        <v>0</v>
      </c>
      <c r="Y87" s="92">
        <f t="shared" ca="1" si="52"/>
        <v>0</v>
      </c>
      <c r="Z87" s="89" t="str">
        <f t="shared" ca="1" si="36"/>
        <v/>
      </c>
      <c r="AA87" s="91" t="str">
        <f t="shared" ca="1" si="37"/>
        <v/>
      </c>
      <c r="AB87" s="91" t="str">
        <f t="shared" ca="1" si="38"/>
        <v/>
      </c>
      <c r="AC87" s="87" t="str">
        <f t="shared" ca="1" si="39"/>
        <v/>
      </c>
      <c r="AD87" s="87" t="str">
        <f t="shared" ca="1" si="40"/>
        <v/>
      </c>
      <c r="AE87" s="91" t="str">
        <f t="shared" ca="1" si="41"/>
        <v/>
      </c>
      <c r="AF87" s="98" t="str">
        <f t="shared" ca="1" si="42"/>
        <v/>
      </c>
      <c r="AG87" s="87">
        <f t="shared" ca="1" si="43"/>
        <v>0</v>
      </c>
      <c r="AH87" s="102" t="str">
        <f t="shared" ca="1" si="53"/>
        <v>0</v>
      </c>
      <c r="AI87" s="100">
        <f t="shared" ca="1" si="54"/>
        <v>0</v>
      </c>
      <c r="AJ87" s="2" t="str">
        <f ca="1">IF(Y87="","",IF(AND(C87="",Y87&lt;&gt;0),エラーリスト!$E$92,""))&amp;IF(Y87="","",IF(AND(D87="",Y87&lt;&gt;0),エラーリスト!$E$93,""))&amp;IF(Y87="","",IF(AND(E87="",Y87&lt;&gt;0),エラーリスト!$E$94,""))&amp;IF(OR(P87="",P87=0),"",IF(OR(F87="",F87=0),エラーリスト!$E$95,""))&amp;IF(OR(S87="",S87=0),"",IF(OR(I87="",I87=0),エラーリスト!$E$96,""))&amp;IF(OR(T87="",T87=0),"",IF(OR(J87="",J87=0),エラーリスト!$E$97,""))&amp;IF(OR(U87="",U87=0),"",IF(OR(K87="",K87=0),エラーリスト!$E$98,""))&amp;IF(OR(V87="",V87=0),"",IF(OR(L87="",L87=0),エラーリスト!$E$99,""))</f>
        <v/>
      </c>
    </row>
    <row r="88" spans="2:36" ht="22.5" customHeight="1">
      <c r="B88" s="125"/>
      <c r="C88" s="43"/>
      <c r="D88" s="44"/>
      <c r="E88" s="45"/>
      <c r="F88" s="70"/>
      <c r="G88" s="71">
        <f t="shared" si="30"/>
        <v>0</v>
      </c>
      <c r="H88" s="72"/>
      <c r="I88" s="73"/>
      <c r="J88" s="73"/>
      <c r="K88" s="73"/>
      <c r="L88" s="73"/>
      <c r="M88" s="87">
        <f t="shared" si="31"/>
        <v>0</v>
      </c>
      <c r="N88" s="102">
        <f t="shared" si="44"/>
        <v>0</v>
      </c>
      <c r="O88" s="88">
        <f t="shared" si="32"/>
        <v>0</v>
      </c>
      <c r="P88" s="89" t="str">
        <f t="shared" ca="1" si="45"/>
        <v/>
      </c>
      <c r="Q88" s="90" t="str">
        <f t="shared" ca="1" si="33"/>
        <v/>
      </c>
      <c r="R88" s="91" t="str">
        <f t="shared" ca="1" si="46"/>
        <v/>
      </c>
      <c r="S88" s="87" t="str">
        <f t="shared" ca="1" si="47"/>
        <v/>
      </c>
      <c r="T88" s="87" t="str">
        <f t="shared" ca="1" si="48"/>
        <v/>
      </c>
      <c r="U88" s="91" t="str">
        <f t="shared" ca="1" si="49"/>
        <v/>
      </c>
      <c r="V88" s="91" t="str">
        <f t="shared" ca="1" si="50"/>
        <v/>
      </c>
      <c r="W88" s="87">
        <f t="shared" ca="1" si="34"/>
        <v>0</v>
      </c>
      <c r="X88" s="102">
        <f t="shared" ca="1" si="51"/>
        <v>0</v>
      </c>
      <c r="Y88" s="92">
        <f t="shared" ca="1" si="52"/>
        <v>0</v>
      </c>
      <c r="Z88" s="89" t="str">
        <f t="shared" ca="1" si="36"/>
        <v/>
      </c>
      <c r="AA88" s="91" t="str">
        <f t="shared" ca="1" si="37"/>
        <v/>
      </c>
      <c r="AB88" s="91" t="str">
        <f t="shared" ca="1" si="38"/>
        <v/>
      </c>
      <c r="AC88" s="87" t="str">
        <f t="shared" ca="1" si="39"/>
        <v/>
      </c>
      <c r="AD88" s="87" t="str">
        <f t="shared" ca="1" si="40"/>
        <v/>
      </c>
      <c r="AE88" s="91" t="str">
        <f t="shared" ca="1" si="41"/>
        <v/>
      </c>
      <c r="AF88" s="98" t="str">
        <f t="shared" ca="1" si="42"/>
        <v/>
      </c>
      <c r="AG88" s="87">
        <f t="shared" ca="1" si="43"/>
        <v>0</v>
      </c>
      <c r="AH88" s="102" t="str">
        <f t="shared" ca="1" si="53"/>
        <v>0</v>
      </c>
      <c r="AI88" s="100">
        <f t="shared" ca="1" si="54"/>
        <v>0</v>
      </c>
      <c r="AJ88" s="2" t="str">
        <f ca="1">IF(Y88="","",IF(AND(C88="",Y88&lt;&gt;0),エラーリスト!$E$92,""))&amp;IF(Y88="","",IF(AND(D88="",Y88&lt;&gt;0),エラーリスト!$E$93,""))&amp;IF(Y88="","",IF(AND(E88="",Y88&lt;&gt;0),エラーリスト!$E$94,""))&amp;IF(OR(P88="",P88=0),"",IF(OR(F88="",F88=0),エラーリスト!$E$95,""))&amp;IF(OR(S88="",S88=0),"",IF(OR(I88="",I88=0),エラーリスト!$E$96,""))&amp;IF(OR(T88="",T88=0),"",IF(OR(J88="",J88=0),エラーリスト!$E$97,""))&amp;IF(OR(U88="",U88=0),"",IF(OR(K88="",K88=0),エラーリスト!$E$98,""))&amp;IF(OR(V88="",V88=0),"",IF(OR(L88="",L88=0),エラーリスト!$E$99,""))</f>
        <v/>
      </c>
    </row>
    <row r="89" spans="2:36" ht="22.5" customHeight="1">
      <c r="B89" s="125"/>
      <c r="C89" s="43"/>
      <c r="D89" s="44"/>
      <c r="E89" s="45"/>
      <c r="F89" s="70"/>
      <c r="G89" s="71">
        <f t="shared" ref="G89:G152" si="55">SUM(F89-H89)</f>
        <v>0</v>
      </c>
      <c r="H89" s="72"/>
      <c r="I89" s="73"/>
      <c r="J89" s="73"/>
      <c r="K89" s="73"/>
      <c r="L89" s="73"/>
      <c r="M89" s="87">
        <f t="shared" ref="M89:M152" si="56">SUM(I89:L89)</f>
        <v>0</v>
      </c>
      <c r="N89" s="102">
        <f t="shared" si="44"/>
        <v>0</v>
      </c>
      <c r="O89" s="88">
        <f t="shared" ref="O89:O152" si="57">SUM(F89+M89)</f>
        <v>0</v>
      </c>
      <c r="P89" s="89" t="str">
        <f t="shared" ca="1" si="45"/>
        <v/>
      </c>
      <c r="Q89" s="90" t="str">
        <f t="shared" ref="Q89:Q152" ca="1" si="58">IFERROR(SUM(P89-R89),"")</f>
        <v/>
      </c>
      <c r="R89" s="91" t="str">
        <f t="shared" ca="1" si="46"/>
        <v/>
      </c>
      <c r="S89" s="87" t="str">
        <f t="shared" ca="1" si="47"/>
        <v/>
      </c>
      <c r="T89" s="87" t="str">
        <f t="shared" ca="1" si="48"/>
        <v/>
      </c>
      <c r="U89" s="91" t="str">
        <f t="shared" ca="1" si="49"/>
        <v/>
      </c>
      <c r="V89" s="91" t="str">
        <f t="shared" ca="1" si="50"/>
        <v/>
      </c>
      <c r="W89" s="87">
        <f t="shared" ref="W89:W152" ca="1" si="59">SUM(S89:V89)</f>
        <v>0</v>
      </c>
      <c r="X89" s="102">
        <f t="shared" ca="1" si="51"/>
        <v>0</v>
      </c>
      <c r="Y89" s="92">
        <f t="shared" ca="1" si="52"/>
        <v>0</v>
      </c>
      <c r="Z89" s="89" t="str">
        <f t="shared" ca="1" si="36"/>
        <v/>
      </c>
      <c r="AA89" s="91" t="str">
        <f t="shared" ca="1" si="37"/>
        <v/>
      </c>
      <c r="AB89" s="91" t="str">
        <f t="shared" ca="1" si="38"/>
        <v/>
      </c>
      <c r="AC89" s="87" t="str">
        <f t="shared" ca="1" si="39"/>
        <v/>
      </c>
      <c r="AD89" s="87" t="str">
        <f t="shared" ca="1" si="40"/>
        <v/>
      </c>
      <c r="AE89" s="91" t="str">
        <f t="shared" ca="1" si="41"/>
        <v/>
      </c>
      <c r="AF89" s="98" t="str">
        <f t="shared" ca="1" si="42"/>
        <v/>
      </c>
      <c r="AG89" s="87">
        <f t="shared" ca="1" si="43"/>
        <v>0</v>
      </c>
      <c r="AH89" s="102" t="str">
        <f t="shared" ca="1" si="53"/>
        <v>0</v>
      </c>
      <c r="AI89" s="100">
        <f t="shared" ca="1" si="54"/>
        <v>0</v>
      </c>
      <c r="AJ89" s="2" t="str">
        <f ca="1">IF(Y89="","",IF(AND(C89="",Y89&lt;&gt;0),エラーリスト!$E$92,""))&amp;IF(Y89="","",IF(AND(D89="",Y89&lt;&gt;0),エラーリスト!$E$93,""))&amp;IF(Y89="","",IF(AND(E89="",Y89&lt;&gt;0),エラーリスト!$E$94,""))&amp;IF(OR(P89="",P89=0),"",IF(OR(F89="",F89=0),エラーリスト!$E$95,""))&amp;IF(OR(S89="",S89=0),"",IF(OR(I89="",I89=0),エラーリスト!$E$96,""))&amp;IF(OR(T89="",T89=0),"",IF(OR(J89="",J89=0),エラーリスト!$E$97,""))&amp;IF(OR(U89="",U89=0),"",IF(OR(K89="",K89=0),エラーリスト!$E$98,""))&amp;IF(OR(V89="",V89=0),"",IF(OR(L89="",L89=0),エラーリスト!$E$99,""))</f>
        <v/>
      </c>
    </row>
    <row r="90" spans="2:36" ht="22.5" customHeight="1">
      <c r="B90" s="125"/>
      <c r="C90" s="43"/>
      <c r="D90" s="44"/>
      <c r="E90" s="45"/>
      <c r="F90" s="70"/>
      <c r="G90" s="71">
        <f t="shared" si="55"/>
        <v>0</v>
      </c>
      <c r="H90" s="72"/>
      <c r="I90" s="73"/>
      <c r="J90" s="73"/>
      <c r="K90" s="73"/>
      <c r="L90" s="73"/>
      <c r="M90" s="87">
        <f t="shared" si="56"/>
        <v>0</v>
      </c>
      <c r="N90" s="102">
        <f t="shared" si="44"/>
        <v>0</v>
      </c>
      <c r="O90" s="88">
        <f t="shared" si="57"/>
        <v>0</v>
      </c>
      <c r="P90" s="89" t="str">
        <f t="shared" ca="1" si="45"/>
        <v/>
      </c>
      <c r="Q90" s="90" t="str">
        <f t="shared" ca="1" si="58"/>
        <v/>
      </c>
      <c r="R90" s="91" t="str">
        <f t="shared" ca="1" si="46"/>
        <v/>
      </c>
      <c r="S90" s="87" t="str">
        <f t="shared" ca="1" si="47"/>
        <v/>
      </c>
      <c r="T90" s="87" t="str">
        <f t="shared" ca="1" si="48"/>
        <v/>
      </c>
      <c r="U90" s="91" t="str">
        <f t="shared" ca="1" si="49"/>
        <v/>
      </c>
      <c r="V90" s="91" t="str">
        <f t="shared" ca="1" si="50"/>
        <v/>
      </c>
      <c r="W90" s="87">
        <f t="shared" ca="1" si="59"/>
        <v>0</v>
      </c>
      <c r="X90" s="102">
        <f t="shared" ca="1" si="51"/>
        <v>0</v>
      </c>
      <c r="Y90" s="92">
        <f t="shared" ca="1" si="52"/>
        <v>0</v>
      </c>
      <c r="Z90" s="89" t="str">
        <f t="shared" ca="1" si="36"/>
        <v/>
      </c>
      <c r="AA90" s="91" t="str">
        <f t="shared" ca="1" si="37"/>
        <v/>
      </c>
      <c r="AB90" s="91" t="str">
        <f t="shared" ca="1" si="38"/>
        <v/>
      </c>
      <c r="AC90" s="87" t="str">
        <f t="shared" ca="1" si="39"/>
        <v/>
      </c>
      <c r="AD90" s="87" t="str">
        <f t="shared" ca="1" si="40"/>
        <v/>
      </c>
      <c r="AE90" s="91" t="str">
        <f t="shared" ca="1" si="41"/>
        <v/>
      </c>
      <c r="AF90" s="98" t="str">
        <f t="shared" ca="1" si="42"/>
        <v/>
      </c>
      <c r="AG90" s="87">
        <f t="shared" ca="1" si="43"/>
        <v>0</v>
      </c>
      <c r="AH90" s="102" t="str">
        <f t="shared" ca="1" si="53"/>
        <v>0</v>
      </c>
      <c r="AI90" s="100">
        <f t="shared" ca="1" si="54"/>
        <v>0</v>
      </c>
      <c r="AJ90" s="2" t="str">
        <f ca="1">IF(Y90="","",IF(AND(C90="",Y90&lt;&gt;0),エラーリスト!$E$92,""))&amp;IF(Y90="","",IF(AND(D90="",Y90&lt;&gt;0),エラーリスト!$E$93,""))&amp;IF(Y90="","",IF(AND(E90="",Y90&lt;&gt;0),エラーリスト!$E$94,""))&amp;IF(OR(P90="",P90=0),"",IF(OR(F90="",F90=0),エラーリスト!$E$95,""))&amp;IF(OR(S90="",S90=0),"",IF(OR(I90="",I90=0),エラーリスト!$E$96,""))&amp;IF(OR(T90="",T90=0),"",IF(OR(J90="",J90=0),エラーリスト!$E$97,""))&amp;IF(OR(U90="",U90=0),"",IF(OR(K90="",K90=0),エラーリスト!$E$98,""))&amp;IF(OR(V90="",V90=0),"",IF(OR(L90="",L90=0),エラーリスト!$E$99,""))</f>
        <v/>
      </c>
    </row>
    <row r="91" spans="2:36" ht="22.5" customHeight="1">
      <c r="B91" s="125"/>
      <c r="C91" s="43"/>
      <c r="D91" s="44"/>
      <c r="E91" s="45"/>
      <c r="F91" s="70"/>
      <c r="G91" s="71">
        <f t="shared" si="55"/>
        <v>0</v>
      </c>
      <c r="H91" s="72"/>
      <c r="I91" s="73"/>
      <c r="J91" s="73"/>
      <c r="K91" s="73"/>
      <c r="L91" s="73"/>
      <c r="M91" s="87">
        <f t="shared" si="56"/>
        <v>0</v>
      </c>
      <c r="N91" s="102">
        <f t="shared" si="44"/>
        <v>0</v>
      </c>
      <c r="O91" s="88">
        <f t="shared" si="57"/>
        <v>0</v>
      </c>
      <c r="P91" s="89" t="str">
        <f t="shared" ca="1" si="45"/>
        <v/>
      </c>
      <c r="Q91" s="90" t="str">
        <f t="shared" ca="1" si="58"/>
        <v/>
      </c>
      <c r="R91" s="91" t="str">
        <f t="shared" ca="1" si="46"/>
        <v/>
      </c>
      <c r="S91" s="87" t="str">
        <f t="shared" ca="1" si="47"/>
        <v/>
      </c>
      <c r="T91" s="87" t="str">
        <f t="shared" ca="1" si="48"/>
        <v/>
      </c>
      <c r="U91" s="91" t="str">
        <f t="shared" ca="1" si="49"/>
        <v/>
      </c>
      <c r="V91" s="91" t="str">
        <f t="shared" ca="1" si="50"/>
        <v/>
      </c>
      <c r="W91" s="87">
        <f t="shared" ca="1" si="59"/>
        <v>0</v>
      </c>
      <c r="X91" s="102">
        <f t="shared" ca="1" si="51"/>
        <v>0</v>
      </c>
      <c r="Y91" s="92">
        <f t="shared" ca="1" si="52"/>
        <v>0</v>
      </c>
      <c r="Z91" s="89" t="str">
        <f t="shared" ca="1" si="36"/>
        <v/>
      </c>
      <c r="AA91" s="91" t="str">
        <f t="shared" ca="1" si="37"/>
        <v/>
      </c>
      <c r="AB91" s="91" t="str">
        <f t="shared" ca="1" si="38"/>
        <v/>
      </c>
      <c r="AC91" s="87" t="str">
        <f t="shared" ca="1" si="39"/>
        <v/>
      </c>
      <c r="AD91" s="87" t="str">
        <f t="shared" ca="1" si="40"/>
        <v/>
      </c>
      <c r="AE91" s="91" t="str">
        <f t="shared" ca="1" si="41"/>
        <v/>
      </c>
      <c r="AF91" s="98" t="str">
        <f t="shared" ca="1" si="42"/>
        <v/>
      </c>
      <c r="AG91" s="87">
        <f t="shared" ca="1" si="43"/>
        <v>0</v>
      </c>
      <c r="AH91" s="102" t="str">
        <f t="shared" ca="1" si="53"/>
        <v>0</v>
      </c>
      <c r="AI91" s="100">
        <f t="shared" ca="1" si="54"/>
        <v>0</v>
      </c>
      <c r="AJ91" s="2" t="str">
        <f ca="1">IF(Y91="","",IF(AND(C91="",Y91&lt;&gt;0),エラーリスト!$E$92,""))&amp;IF(Y91="","",IF(AND(D91="",Y91&lt;&gt;0),エラーリスト!$E$93,""))&amp;IF(Y91="","",IF(AND(E91="",Y91&lt;&gt;0),エラーリスト!$E$94,""))&amp;IF(OR(P91="",P91=0),"",IF(OR(F91="",F91=0),エラーリスト!$E$95,""))&amp;IF(OR(S91="",S91=0),"",IF(OR(I91="",I91=0),エラーリスト!$E$96,""))&amp;IF(OR(T91="",T91=0),"",IF(OR(J91="",J91=0),エラーリスト!$E$97,""))&amp;IF(OR(U91="",U91=0),"",IF(OR(K91="",K91=0),エラーリスト!$E$98,""))&amp;IF(OR(V91="",V91=0),"",IF(OR(L91="",L91=0),エラーリスト!$E$99,""))</f>
        <v/>
      </c>
    </row>
    <row r="92" spans="2:36" ht="22.5" customHeight="1">
      <c r="B92" s="125"/>
      <c r="C92" s="43"/>
      <c r="D92" s="44"/>
      <c r="E92" s="45"/>
      <c r="F92" s="70"/>
      <c r="G92" s="71">
        <f t="shared" si="55"/>
        <v>0</v>
      </c>
      <c r="H92" s="72"/>
      <c r="I92" s="73"/>
      <c r="J92" s="73"/>
      <c r="K92" s="73"/>
      <c r="L92" s="73"/>
      <c r="M92" s="87">
        <f t="shared" si="56"/>
        <v>0</v>
      </c>
      <c r="N92" s="102">
        <f t="shared" si="44"/>
        <v>0</v>
      </c>
      <c r="O92" s="88">
        <f t="shared" si="57"/>
        <v>0</v>
      </c>
      <c r="P92" s="89" t="str">
        <f t="shared" ca="1" si="45"/>
        <v/>
      </c>
      <c r="Q92" s="90" t="str">
        <f t="shared" ca="1" si="58"/>
        <v/>
      </c>
      <c r="R92" s="91" t="str">
        <f t="shared" ca="1" si="46"/>
        <v/>
      </c>
      <c r="S92" s="87" t="str">
        <f t="shared" ca="1" si="47"/>
        <v/>
      </c>
      <c r="T92" s="87" t="str">
        <f t="shared" ca="1" si="48"/>
        <v/>
      </c>
      <c r="U92" s="91" t="str">
        <f t="shared" ca="1" si="49"/>
        <v/>
      </c>
      <c r="V92" s="91" t="str">
        <f t="shared" ca="1" si="50"/>
        <v/>
      </c>
      <c r="W92" s="87">
        <f t="shared" ca="1" si="59"/>
        <v>0</v>
      </c>
      <c r="X92" s="102">
        <f t="shared" ca="1" si="51"/>
        <v>0</v>
      </c>
      <c r="Y92" s="92">
        <f t="shared" ca="1" si="52"/>
        <v>0</v>
      </c>
      <c r="Z92" s="89" t="str">
        <f t="shared" ca="1" si="36"/>
        <v/>
      </c>
      <c r="AA92" s="91" t="str">
        <f t="shared" ca="1" si="37"/>
        <v/>
      </c>
      <c r="AB92" s="91" t="str">
        <f t="shared" ca="1" si="38"/>
        <v/>
      </c>
      <c r="AC92" s="87" t="str">
        <f t="shared" ca="1" si="39"/>
        <v/>
      </c>
      <c r="AD92" s="87" t="str">
        <f t="shared" ca="1" si="40"/>
        <v/>
      </c>
      <c r="AE92" s="91" t="str">
        <f t="shared" ca="1" si="41"/>
        <v/>
      </c>
      <c r="AF92" s="98" t="str">
        <f t="shared" ca="1" si="42"/>
        <v/>
      </c>
      <c r="AG92" s="87">
        <f t="shared" ca="1" si="43"/>
        <v>0</v>
      </c>
      <c r="AH92" s="102" t="str">
        <f t="shared" ca="1" si="53"/>
        <v>0</v>
      </c>
      <c r="AI92" s="100">
        <f t="shared" ca="1" si="54"/>
        <v>0</v>
      </c>
      <c r="AJ92" s="2" t="str">
        <f ca="1">IF(Y92="","",IF(AND(C92="",Y92&lt;&gt;0),エラーリスト!$E$92,""))&amp;IF(Y92="","",IF(AND(D92="",Y92&lt;&gt;0),エラーリスト!$E$93,""))&amp;IF(Y92="","",IF(AND(E92="",Y92&lt;&gt;0),エラーリスト!$E$94,""))&amp;IF(OR(P92="",P92=0),"",IF(OR(F92="",F92=0),エラーリスト!$E$95,""))&amp;IF(OR(S92="",S92=0),"",IF(OR(I92="",I92=0),エラーリスト!$E$96,""))&amp;IF(OR(T92="",T92=0),"",IF(OR(J92="",J92=0),エラーリスト!$E$97,""))&amp;IF(OR(U92="",U92=0),"",IF(OR(K92="",K92=0),エラーリスト!$E$98,""))&amp;IF(OR(V92="",V92=0),"",IF(OR(L92="",L92=0),エラーリスト!$E$99,""))</f>
        <v/>
      </c>
    </row>
    <row r="93" spans="2:36" ht="22.5" customHeight="1">
      <c r="B93" s="125"/>
      <c r="C93" s="43"/>
      <c r="D93" s="44"/>
      <c r="E93" s="45"/>
      <c r="F93" s="70"/>
      <c r="G93" s="71">
        <f t="shared" si="55"/>
        <v>0</v>
      </c>
      <c r="H93" s="72"/>
      <c r="I93" s="73"/>
      <c r="J93" s="73"/>
      <c r="K93" s="73"/>
      <c r="L93" s="73"/>
      <c r="M93" s="87">
        <f t="shared" si="56"/>
        <v>0</v>
      </c>
      <c r="N93" s="102">
        <f t="shared" si="44"/>
        <v>0</v>
      </c>
      <c r="O93" s="88">
        <f t="shared" si="57"/>
        <v>0</v>
      </c>
      <c r="P93" s="89" t="str">
        <f t="shared" ca="1" si="45"/>
        <v/>
      </c>
      <c r="Q93" s="90" t="str">
        <f t="shared" ca="1" si="58"/>
        <v/>
      </c>
      <c r="R93" s="91" t="str">
        <f t="shared" ca="1" si="46"/>
        <v/>
      </c>
      <c r="S93" s="87" t="str">
        <f t="shared" ca="1" si="47"/>
        <v/>
      </c>
      <c r="T93" s="87" t="str">
        <f t="shared" ca="1" si="48"/>
        <v/>
      </c>
      <c r="U93" s="91" t="str">
        <f t="shared" ca="1" si="49"/>
        <v/>
      </c>
      <c r="V93" s="91" t="str">
        <f t="shared" ca="1" si="50"/>
        <v/>
      </c>
      <c r="W93" s="87">
        <f t="shared" ca="1" si="59"/>
        <v>0</v>
      </c>
      <c r="X93" s="102">
        <f t="shared" ca="1" si="51"/>
        <v>0</v>
      </c>
      <c r="Y93" s="92">
        <f t="shared" ca="1" si="52"/>
        <v>0</v>
      </c>
      <c r="Z93" s="89" t="str">
        <f t="shared" ca="1" si="36"/>
        <v/>
      </c>
      <c r="AA93" s="91" t="str">
        <f t="shared" ca="1" si="37"/>
        <v/>
      </c>
      <c r="AB93" s="91" t="str">
        <f t="shared" ca="1" si="38"/>
        <v/>
      </c>
      <c r="AC93" s="87" t="str">
        <f t="shared" ca="1" si="39"/>
        <v/>
      </c>
      <c r="AD93" s="87" t="str">
        <f t="shared" ca="1" si="40"/>
        <v/>
      </c>
      <c r="AE93" s="91" t="str">
        <f t="shared" ca="1" si="41"/>
        <v/>
      </c>
      <c r="AF93" s="98" t="str">
        <f t="shared" ca="1" si="42"/>
        <v/>
      </c>
      <c r="AG93" s="87">
        <f t="shared" ca="1" si="43"/>
        <v>0</v>
      </c>
      <c r="AH93" s="102" t="str">
        <f t="shared" ca="1" si="53"/>
        <v>0</v>
      </c>
      <c r="AI93" s="100">
        <f t="shared" ca="1" si="54"/>
        <v>0</v>
      </c>
      <c r="AJ93" s="2" t="str">
        <f ca="1">IF(Y93="","",IF(AND(C93="",Y93&lt;&gt;0),エラーリスト!$E$92,""))&amp;IF(Y93="","",IF(AND(D93="",Y93&lt;&gt;0),エラーリスト!$E$93,""))&amp;IF(Y93="","",IF(AND(E93="",Y93&lt;&gt;0),エラーリスト!$E$94,""))&amp;IF(OR(P93="",P93=0),"",IF(OR(F93="",F93=0),エラーリスト!$E$95,""))&amp;IF(OR(S93="",S93=0),"",IF(OR(I93="",I93=0),エラーリスト!$E$96,""))&amp;IF(OR(T93="",T93=0),"",IF(OR(J93="",J93=0),エラーリスト!$E$97,""))&amp;IF(OR(U93="",U93=0),"",IF(OR(K93="",K93=0),エラーリスト!$E$98,""))&amp;IF(OR(V93="",V93=0),"",IF(OR(L93="",L93=0),エラーリスト!$E$99,""))</f>
        <v/>
      </c>
    </row>
    <row r="94" spans="2:36" ht="22.5" customHeight="1">
      <c r="B94" s="125"/>
      <c r="C94" s="43"/>
      <c r="D94" s="44"/>
      <c r="E94" s="45"/>
      <c r="F94" s="70"/>
      <c r="G94" s="71">
        <f t="shared" si="55"/>
        <v>0</v>
      </c>
      <c r="H94" s="72"/>
      <c r="I94" s="73"/>
      <c r="J94" s="73"/>
      <c r="K94" s="73"/>
      <c r="L94" s="73"/>
      <c r="M94" s="87">
        <f t="shared" si="56"/>
        <v>0</v>
      </c>
      <c r="N94" s="102">
        <f t="shared" si="44"/>
        <v>0</v>
      </c>
      <c r="O94" s="88">
        <f t="shared" si="57"/>
        <v>0</v>
      </c>
      <c r="P94" s="89" t="str">
        <f t="shared" ca="1" si="45"/>
        <v/>
      </c>
      <c r="Q94" s="90" t="str">
        <f t="shared" ca="1" si="58"/>
        <v/>
      </c>
      <c r="R94" s="91" t="str">
        <f t="shared" ca="1" si="46"/>
        <v/>
      </c>
      <c r="S94" s="87" t="str">
        <f t="shared" ca="1" si="47"/>
        <v/>
      </c>
      <c r="T94" s="87" t="str">
        <f t="shared" ca="1" si="48"/>
        <v/>
      </c>
      <c r="U94" s="91" t="str">
        <f t="shared" ca="1" si="49"/>
        <v/>
      </c>
      <c r="V94" s="91" t="str">
        <f t="shared" ca="1" si="50"/>
        <v/>
      </c>
      <c r="W94" s="87">
        <f t="shared" ca="1" si="59"/>
        <v>0</v>
      </c>
      <c r="X94" s="102">
        <f t="shared" ca="1" si="51"/>
        <v>0</v>
      </c>
      <c r="Y94" s="92">
        <f t="shared" ca="1" si="52"/>
        <v>0</v>
      </c>
      <c r="Z94" s="89" t="str">
        <f t="shared" ca="1" si="36"/>
        <v/>
      </c>
      <c r="AA94" s="91" t="str">
        <f t="shared" ca="1" si="37"/>
        <v/>
      </c>
      <c r="AB94" s="91" t="str">
        <f t="shared" ca="1" si="38"/>
        <v/>
      </c>
      <c r="AC94" s="87" t="str">
        <f t="shared" ca="1" si="39"/>
        <v/>
      </c>
      <c r="AD94" s="87" t="str">
        <f t="shared" ca="1" si="40"/>
        <v/>
      </c>
      <c r="AE94" s="91" t="str">
        <f t="shared" ca="1" si="41"/>
        <v/>
      </c>
      <c r="AF94" s="98" t="str">
        <f t="shared" ca="1" si="42"/>
        <v/>
      </c>
      <c r="AG94" s="87">
        <f t="shared" ca="1" si="43"/>
        <v>0</v>
      </c>
      <c r="AH94" s="102" t="str">
        <f t="shared" ca="1" si="53"/>
        <v>0</v>
      </c>
      <c r="AI94" s="100">
        <f t="shared" ca="1" si="54"/>
        <v>0</v>
      </c>
      <c r="AJ94" s="2" t="str">
        <f ca="1">IF(Y94="","",IF(AND(C94="",Y94&lt;&gt;0),エラーリスト!$E$92,""))&amp;IF(Y94="","",IF(AND(D94="",Y94&lt;&gt;0),エラーリスト!$E$93,""))&amp;IF(Y94="","",IF(AND(E94="",Y94&lt;&gt;0),エラーリスト!$E$94,""))&amp;IF(OR(P94="",P94=0),"",IF(OR(F94="",F94=0),エラーリスト!$E$95,""))&amp;IF(OR(S94="",S94=0),"",IF(OR(I94="",I94=0),エラーリスト!$E$96,""))&amp;IF(OR(T94="",T94=0),"",IF(OR(J94="",J94=0),エラーリスト!$E$97,""))&amp;IF(OR(U94="",U94=0),"",IF(OR(K94="",K94=0),エラーリスト!$E$98,""))&amp;IF(OR(V94="",V94=0),"",IF(OR(L94="",L94=0),エラーリスト!$E$99,""))</f>
        <v/>
      </c>
    </row>
    <row r="95" spans="2:36" ht="22.5" customHeight="1">
      <c r="B95" s="125"/>
      <c r="C95" s="43"/>
      <c r="D95" s="44"/>
      <c r="E95" s="45"/>
      <c r="F95" s="70"/>
      <c r="G95" s="71">
        <f t="shared" si="55"/>
        <v>0</v>
      </c>
      <c r="H95" s="72"/>
      <c r="I95" s="73"/>
      <c r="J95" s="73"/>
      <c r="K95" s="73"/>
      <c r="L95" s="73"/>
      <c r="M95" s="87">
        <f t="shared" si="56"/>
        <v>0</v>
      </c>
      <c r="N95" s="102">
        <f t="shared" si="44"/>
        <v>0</v>
      </c>
      <c r="O95" s="88">
        <f t="shared" si="57"/>
        <v>0</v>
      </c>
      <c r="P95" s="89" t="str">
        <f t="shared" ca="1" si="45"/>
        <v/>
      </c>
      <c r="Q95" s="90" t="str">
        <f t="shared" ca="1" si="58"/>
        <v/>
      </c>
      <c r="R95" s="91" t="str">
        <f t="shared" ca="1" si="46"/>
        <v/>
      </c>
      <c r="S95" s="87" t="str">
        <f t="shared" ca="1" si="47"/>
        <v/>
      </c>
      <c r="T95" s="87" t="str">
        <f t="shared" ca="1" si="48"/>
        <v/>
      </c>
      <c r="U95" s="91" t="str">
        <f t="shared" ca="1" si="49"/>
        <v/>
      </c>
      <c r="V95" s="91" t="str">
        <f t="shared" ca="1" si="50"/>
        <v/>
      </c>
      <c r="W95" s="87">
        <f t="shared" ca="1" si="59"/>
        <v>0</v>
      </c>
      <c r="X95" s="102">
        <f t="shared" ca="1" si="51"/>
        <v>0</v>
      </c>
      <c r="Y95" s="92">
        <f t="shared" ca="1" si="52"/>
        <v>0</v>
      </c>
      <c r="Z95" s="89" t="str">
        <f t="shared" ca="1" si="36"/>
        <v/>
      </c>
      <c r="AA95" s="91" t="str">
        <f t="shared" ca="1" si="37"/>
        <v/>
      </c>
      <c r="AB95" s="91" t="str">
        <f t="shared" ca="1" si="38"/>
        <v/>
      </c>
      <c r="AC95" s="87" t="str">
        <f t="shared" ca="1" si="39"/>
        <v/>
      </c>
      <c r="AD95" s="87" t="str">
        <f t="shared" ca="1" si="40"/>
        <v/>
      </c>
      <c r="AE95" s="91" t="str">
        <f t="shared" ca="1" si="41"/>
        <v/>
      </c>
      <c r="AF95" s="98" t="str">
        <f t="shared" ca="1" si="42"/>
        <v/>
      </c>
      <c r="AG95" s="87">
        <f t="shared" ca="1" si="43"/>
        <v>0</v>
      </c>
      <c r="AH95" s="102" t="str">
        <f t="shared" ca="1" si="53"/>
        <v>0</v>
      </c>
      <c r="AI95" s="100">
        <f t="shared" ca="1" si="54"/>
        <v>0</v>
      </c>
      <c r="AJ95" s="2" t="str">
        <f ca="1">IF(Y95="","",IF(AND(C95="",Y95&lt;&gt;0),エラーリスト!$E$92,""))&amp;IF(Y95="","",IF(AND(D95="",Y95&lt;&gt;0),エラーリスト!$E$93,""))&amp;IF(Y95="","",IF(AND(E95="",Y95&lt;&gt;0),エラーリスト!$E$94,""))&amp;IF(OR(P95="",P95=0),"",IF(OR(F95="",F95=0),エラーリスト!$E$95,""))&amp;IF(OR(S95="",S95=0),"",IF(OR(I95="",I95=0),エラーリスト!$E$96,""))&amp;IF(OR(T95="",T95=0),"",IF(OR(J95="",J95=0),エラーリスト!$E$97,""))&amp;IF(OR(U95="",U95=0),"",IF(OR(K95="",K95=0),エラーリスト!$E$98,""))&amp;IF(OR(V95="",V95=0),"",IF(OR(L95="",L95=0),エラーリスト!$E$99,""))</f>
        <v/>
      </c>
    </row>
    <row r="96" spans="2:36" ht="22.5" customHeight="1">
      <c r="B96" s="125"/>
      <c r="C96" s="43"/>
      <c r="D96" s="44"/>
      <c r="E96" s="45"/>
      <c r="F96" s="70"/>
      <c r="G96" s="71">
        <f t="shared" si="55"/>
        <v>0</v>
      </c>
      <c r="H96" s="72"/>
      <c r="I96" s="73"/>
      <c r="J96" s="73"/>
      <c r="K96" s="73"/>
      <c r="L96" s="73"/>
      <c r="M96" s="87">
        <f t="shared" si="56"/>
        <v>0</v>
      </c>
      <c r="N96" s="102">
        <f t="shared" si="44"/>
        <v>0</v>
      </c>
      <c r="O96" s="88">
        <f t="shared" si="57"/>
        <v>0</v>
      </c>
      <c r="P96" s="89" t="str">
        <f t="shared" ca="1" si="45"/>
        <v/>
      </c>
      <c r="Q96" s="90" t="str">
        <f t="shared" ca="1" si="58"/>
        <v/>
      </c>
      <c r="R96" s="91" t="str">
        <f t="shared" ca="1" si="46"/>
        <v/>
      </c>
      <c r="S96" s="87" t="str">
        <f t="shared" ca="1" si="47"/>
        <v/>
      </c>
      <c r="T96" s="87" t="str">
        <f t="shared" ca="1" si="48"/>
        <v/>
      </c>
      <c r="U96" s="91" t="str">
        <f t="shared" ca="1" si="49"/>
        <v/>
      </c>
      <c r="V96" s="91" t="str">
        <f t="shared" ca="1" si="50"/>
        <v/>
      </c>
      <c r="W96" s="87">
        <f t="shared" ca="1" si="59"/>
        <v>0</v>
      </c>
      <c r="X96" s="102">
        <f t="shared" ca="1" si="51"/>
        <v>0</v>
      </c>
      <c r="Y96" s="92">
        <f t="shared" ca="1" si="52"/>
        <v>0</v>
      </c>
      <c r="Z96" s="89" t="str">
        <f t="shared" ca="1" si="36"/>
        <v/>
      </c>
      <c r="AA96" s="91" t="str">
        <f t="shared" ca="1" si="37"/>
        <v/>
      </c>
      <c r="AB96" s="91" t="str">
        <f t="shared" ca="1" si="38"/>
        <v/>
      </c>
      <c r="AC96" s="87" t="str">
        <f t="shared" ca="1" si="39"/>
        <v/>
      </c>
      <c r="AD96" s="87" t="str">
        <f t="shared" ca="1" si="40"/>
        <v/>
      </c>
      <c r="AE96" s="91" t="str">
        <f t="shared" ca="1" si="41"/>
        <v/>
      </c>
      <c r="AF96" s="98" t="str">
        <f t="shared" ca="1" si="42"/>
        <v/>
      </c>
      <c r="AG96" s="87">
        <f t="shared" ca="1" si="43"/>
        <v>0</v>
      </c>
      <c r="AH96" s="102" t="str">
        <f t="shared" ca="1" si="53"/>
        <v>0</v>
      </c>
      <c r="AI96" s="100">
        <f t="shared" ca="1" si="54"/>
        <v>0</v>
      </c>
      <c r="AJ96" s="2" t="str">
        <f ca="1">IF(Y96="","",IF(AND(C96="",Y96&lt;&gt;0),エラーリスト!$E$92,""))&amp;IF(Y96="","",IF(AND(D96="",Y96&lt;&gt;0),エラーリスト!$E$93,""))&amp;IF(Y96="","",IF(AND(E96="",Y96&lt;&gt;0),エラーリスト!$E$94,""))&amp;IF(OR(P96="",P96=0),"",IF(OR(F96="",F96=0),エラーリスト!$E$95,""))&amp;IF(OR(S96="",S96=0),"",IF(OR(I96="",I96=0),エラーリスト!$E$96,""))&amp;IF(OR(T96="",T96=0),"",IF(OR(J96="",J96=0),エラーリスト!$E$97,""))&amp;IF(OR(U96="",U96=0),"",IF(OR(K96="",K96=0),エラーリスト!$E$98,""))&amp;IF(OR(V96="",V96=0),"",IF(OR(L96="",L96=0),エラーリスト!$E$99,""))</f>
        <v/>
      </c>
    </row>
    <row r="97" spans="2:36" ht="22.5" customHeight="1">
      <c r="B97" s="125"/>
      <c r="C97" s="43"/>
      <c r="D97" s="44"/>
      <c r="E97" s="45"/>
      <c r="F97" s="70"/>
      <c r="G97" s="71">
        <f t="shared" si="55"/>
        <v>0</v>
      </c>
      <c r="H97" s="72"/>
      <c r="I97" s="73"/>
      <c r="J97" s="73"/>
      <c r="K97" s="73"/>
      <c r="L97" s="73"/>
      <c r="M97" s="87">
        <f t="shared" si="56"/>
        <v>0</v>
      </c>
      <c r="N97" s="102">
        <f t="shared" si="44"/>
        <v>0</v>
      </c>
      <c r="O97" s="88">
        <f t="shared" si="57"/>
        <v>0</v>
      </c>
      <c r="P97" s="89" t="str">
        <f t="shared" ca="1" si="45"/>
        <v/>
      </c>
      <c r="Q97" s="90" t="str">
        <f t="shared" ca="1" si="58"/>
        <v/>
      </c>
      <c r="R97" s="91" t="str">
        <f t="shared" ca="1" si="46"/>
        <v/>
      </c>
      <c r="S97" s="87" t="str">
        <f t="shared" ca="1" si="47"/>
        <v/>
      </c>
      <c r="T97" s="87" t="str">
        <f t="shared" ca="1" si="48"/>
        <v/>
      </c>
      <c r="U97" s="91" t="str">
        <f t="shared" ca="1" si="49"/>
        <v/>
      </c>
      <c r="V97" s="91" t="str">
        <f t="shared" ca="1" si="50"/>
        <v/>
      </c>
      <c r="W97" s="87">
        <f t="shared" ca="1" si="59"/>
        <v>0</v>
      </c>
      <c r="X97" s="102">
        <f t="shared" ca="1" si="51"/>
        <v>0</v>
      </c>
      <c r="Y97" s="92">
        <f t="shared" ca="1" si="52"/>
        <v>0</v>
      </c>
      <c r="Z97" s="89" t="str">
        <f t="shared" ca="1" si="36"/>
        <v/>
      </c>
      <c r="AA97" s="91" t="str">
        <f t="shared" ca="1" si="37"/>
        <v/>
      </c>
      <c r="AB97" s="91" t="str">
        <f t="shared" ca="1" si="38"/>
        <v/>
      </c>
      <c r="AC97" s="87" t="str">
        <f t="shared" ca="1" si="39"/>
        <v/>
      </c>
      <c r="AD97" s="87" t="str">
        <f t="shared" ca="1" si="40"/>
        <v/>
      </c>
      <c r="AE97" s="91" t="str">
        <f t="shared" ca="1" si="41"/>
        <v/>
      </c>
      <c r="AF97" s="98" t="str">
        <f t="shared" ca="1" si="42"/>
        <v/>
      </c>
      <c r="AG97" s="87">
        <f t="shared" ca="1" si="43"/>
        <v>0</v>
      </c>
      <c r="AH97" s="102" t="str">
        <f t="shared" ca="1" si="53"/>
        <v>0</v>
      </c>
      <c r="AI97" s="100">
        <f t="shared" ca="1" si="54"/>
        <v>0</v>
      </c>
      <c r="AJ97" s="2" t="str">
        <f ca="1">IF(Y97="","",IF(AND(C97="",Y97&lt;&gt;0),エラーリスト!$E$92,""))&amp;IF(Y97="","",IF(AND(D97="",Y97&lt;&gt;0),エラーリスト!$E$93,""))&amp;IF(Y97="","",IF(AND(E97="",Y97&lt;&gt;0),エラーリスト!$E$94,""))&amp;IF(OR(P97="",P97=0),"",IF(OR(F97="",F97=0),エラーリスト!$E$95,""))&amp;IF(OR(S97="",S97=0),"",IF(OR(I97="",I97=0),エラーリスト!$E$96,""))&amp;IF(OR(T97="",T97=0),"",IF(OR(J97="",J97=0),エラーリスト!$E$97,""))&amp;IF(OR(U97="",U97=0),"",IF(OR(K97="",K97=0),エラーリスト!$E$98,""))&amp;IF(OR(V97="",V97=0),"",IF(OR(L97="",L97=0),エラーリスト!$E$99,""))</f>
        <v/>
      </c>
    </row>
    <row r="98" spans="2:36" ht="22.5" customHeight="1">
      <c r="B98" s="125"/>
      <c r="C98" s="43"/>
      <c r="D98" s="44"/>
      <c r="E98" s="45"/>
      <c r="F98" s="70"/>
      <c r="G98" s="71">
        <f t="shared" si="55"/>
        <v>0</v>
      </c>
      <c r="H98" s="72"/>
      <c r="I98" s="73"/>
      <c r="J98" s="73"/>
      <c r="K98" s="73"/>
      <c r="L98" s="73"/>
      <c r="M98" s="87">
        <f t="shared" si="56"/>
        <v>0</v>
      </c>
      <c r="N98" s="102">
        <f t="shared" si="44"/>
        <v>0</v>
      </c>
      <c r="O98" s="88">
        <f t="shared" si="57"/>
        <v>0</v>
      </c>
      <c r="P98" s="89" t="str">
        <f t="shared" ca="1" si="45"/>
        <v/>
      </c>
      <c r="Q98" s="90" t="str">
        <f t="shared" ca="1" si="58"/>
        <v/>
      </c>
      <c r="R98" s="91" t="str">
        <f t="shared" ca="1" si="46"/>
        <v/>
      </c>
      <c r="S98" s="87" t="str">
        <f t="shared" ca="1" si="47"/>
        <v/>
      </c>
      <c r="T98" s="87" t="str">
        <f t="shared" ca="1" si="48"/>
        <v/>
      </c>
      <c r="U98" s="91" t="str">
        <f t="shared" ca="1" si="49"/>
        <v/>
      </c>
      <c r="V98" s="91" t="str">
        <f t="shared" ca="1" si="50"/>
        <v/>
      </c>
      <c r="W98" s="87">
        <f t="shared" ca="1" si="59"/>
        <v>0</v>
      </c>
      <c r="X98" s="102">
        <f t="shared" ca="1" si="51"/>
        <v>0</v>
      </c>
      <c r="Y98" s="92">
        <f t="shared" ca="1" si="52"/>
        <v>0</v>
      </c>
      <c r="Z98" s="89" t="str">
        <f t="shared" ca="1" si="36"/>
        <v/>
      </c>
      <c r="AA98" s="91" t="str">
        <f t="shared" ca="1" si="37"/>
        <v/>
      </c>
      <c r="AB98" s="91" t="str">
        <f t="shared" ca="1" si="38"/>
        <v/>
      </c>
      <c r="AC98" s="87" t="str">
        <f t="shared" ca="1" si="39"/>
        <v/>
      </c>
      <c r="AD98" s="87" t="str">
        <f t="shared" ca="1" si="40"/>
        <v/>
      </c>
      <c r="AE98" s="91" t="str">
        <f t="shared" ca="1" si="41"/>
        <v/>
      </c>
      <c r="AF98" s="98" t="str">
        <f t="shared" ca="1" si="42"/>
        <v/>
      </c>
      <c r="AG98" s="87">
        <f t="shared" ca="1" si="43"/>
        <v>0</v>
      </c>
      <c r="AH98" s="102" t="str">
        <f t="shared" ca="1" si="53"/>
        <v>0</v>
      </c>
      <c r="AI98" s="100">
        <f t="shared" ca="1" si="54"/>
        <v>0</v>
      </c>
      <c r="AJ98" s="2" t="str">
        <f ca="1">IF(Y98="","",IF(AND(C98="",Y98&lt;&gt;0),エラーリスト!$E$92,""))&amp;IF(Y98="","",IF(AND(D98="",Y98&lt;&gt;0),エラーリスト!$E$93,""))&amp;IF(Y98="","",IF(AND(E98="",Y98&lt;&gt;0),エラーリスト!$E$94,""))&amp;IF(OR(P98="",P98=0),"",IF(OR(F98="",F98=0),エラーリスト!$E$95,""))&amp;IF(OR(S98="",S98=0),"",IF(OR(I98="",I98=0),エラーリスト!$E$96,""))&amp;IF(OR(T98="",T98=0),"",IF(OR(J98="",J98=0),エラーリスト!$E$97,""))&amp;IF(OR(U98="",U98=0),"",IF(OR(K98="",K98=0),エラーリスト!$E$98,""))&amp;IF(OR(V98="",V98=0),"",IF(OR(L98="",L98=0),エラーリスト!$E$99,""))</f>
        <v/>
      </c>
    </row>
    <row r="99" spans="2:36" ht="22.5" customHeight="1">
      <c r="B99" s="125"/>
      <c r="C99" s="43"/>
      <c r="D99" s="44"/>
      <c r="E99" s="45"/>
      <c r="F99" s="70"/>
      <c r="G99" s="71">
        <f t="shared" si="55"/>
        <v>0</v>
      </c>
      <c r="H99" s="72"/>
      <c r="I99" s="73"/>
      <c r="J99" s="73"/>
      <c r="K99" s="73"/>
      <c r="L99" s="73"/>
      <c r="M99" s="87">
        <f t="shared" si="56"/>
        <v>0</v>
      </c>
      <c r="N99" s="102">
        <f t="shared" si="44"/>
        <v>0</v>
      </c>
      <c r="O99" s="88">
        <f t="shared" si="57"/>
        <v>0</v>
      </c>
      <c r="P99" s="89" t="str">
        <f t="shared" ca="1" si="45"/>
        <v/>
      </c>
      <c r="Q99" s="90" t="str">
        <f t="shared" ca="1" si="58"/>
        <v/>
      </c>
      <c r="R99" s="91" t="str">
        <f t="shared" ca="1" si="46"/>
        <v/>
      </c>
      <c r="S99" s="87" t="str">
        <f t="shared" ca="1" si="47"/>
        <v/>
      </c>
      <c r="T99" s="87" t="str">
        <f t="shared" ca="1" si="48"/>
        <v/>
      </c>
      <c r="U99" s="91" t="str">
        <f t="shared" ca="1" si="49"/>
        <v/>
      </c>
      <c r="V99" s="91" t="str">
        <f t="shared" ca="1" si="50"/>
        <v/>
      </c>
      <c r="W99" s="87">
        <f t="shared" ca="1" si="59"/>
        <v>0</v>
      </c>
      <c r="X99" s="102">
        <f t="shared" ca="1" si="51"/>
        <v>0</v>
      </c>
      <c r="Y99" s="92">
        <f t="shared" ca="1" si="52"/>
        <v>0</v>
      </c>
      <c r="Z99" s="89" t="str">
        <f t="shared" ca="1" si="36"/>
        <v/>
      </c>
      <c r="AA99" s="91" t="str">
        <f t="shared" ca="1" si="37"/>
        <v/>
      </c>
      <c r="AB99" s="91" t="str">
        <f t="shared" ca="1" si="38"/>
        <v/>
      </c>
      <c r="AC99" s="87" t="str">
        <f t="shared" ca="1" si="39"/>
        <v/>
      </c>
      <c r="AD99" s="87" t="str">
        <f t="shared" ca="1" si="40"/>
        <v/>
      </c>
      <c r="AE99" s="91" t="str">
        <f t="shared" ca="1" si="41"/>
        <v/>
      </c>
      <c r="AF99" s="98" t="str">
        <f t="shared" ca="1" si="42"/>
        <v/>
      </c>
      <c r="AG99" s="87">
        <f t="shared" ca="1" si="43"/>
        <v>0</v>
      </c>
      <c r="AH99" s="102" t="str">
        <f t="shared" ca="1" si="53"/>
        <v>0</v>
      </c>
      <c r="AI99" s="100">
        <f t="shared" ca="1" si="54"/>
        <v>0</v>
      </c>
      <c r="AJ99" s="2" t="str">
        <f ca="1">IF(Y99="","",IF(AND(C99="",Y99&lt;&gt;0),エラーリスト!$E$92,""))&amp;IF(Y99="","",IF(AND(D99="",Y99&lt;&gt;0),エラーリスト!$E$93,""))&amp;IF(Y99="","",IF(AND(E99="",Y99&lt;&gt;0),エラーリスト!$E$94,""))&amp;IF(OR(P99="",P99=0),"",IF(OR(F99="",F99=0),エラーリスト!$E$95,""))&amp;IF(OR(S99="",S99=0),"",IF(OR(I99="",I99=0),エラーリスト!$E$96,""))&amp;IF(OR(T99="",T99=0),"",IF(OR(J99="",J99=0),エラーリスト!$E$97,""))&amp;IF(OR(U99="",U99=0),"",IF(OR(K99="",K99=0),エラーリスト!$E$98,""))&amp;IF(OR(V99="",V99=0),"",IF(OR(L99="",L99=0),エラーリスト!$E$99,""))</f>
        <v/>
      </c>
    </row>
    <row r="100" spans="2:36" ht="22.5" customHeight="1">
      <c r="B100" s="125"/>
      <c r="C100" s="43"/>
      <c r="D100" s="44"/>
      <c r="E100" s="45"/>
      <c r="F100" s="70"/>
      <c r="G100" s="71">
        <f t="shared" si="55"/>
        <v>0</v>
      </c>
      <c r="H100" s="72"/>
      <c r="I100" s="73"/>
      <c r="J100" s="73"/>
      <c r="K100" s="73"/>
      <c r="L100" s="73"/>
      <c r="M100" s="87">
        <f t="shared" si="56"/>
        <v>0</v>
      </c>
      <c r="N100" s="102">
        <f t="shared" si="44"/>
        <v>0</v>
      </c>
      <c r="O100" s="88">
        <f t="shared" si="57"/>
        <v>0</v>
      </c>
      <c r="P100" s="89" t="str">
        <f t="shared" ca="1" si="45"/>
        <v/>
      </c>
      <c r="Q100" s="90" t="str">
        <f t="shared" ca="1" si="58"/>
        <v/>
      </c>
      <c r="R100" s="91" t="str">
        <f t="shared" ca="1" si="46"/>
        <v/>
      </c>
      <c r="S100" s="87" t="str">
        <f t="shared" ca="1" si="47"/>
        <v/>
      </c>
      <c r="T100" s="87" t="str">
        <f t="shared" ca="1" si="48"/>
        <v/>
      </c>
      <c r="U100" s="91" t="str">
        <f t="shared" ca="1" si="49"/>
        <v/>
      </c>
      <c r="V100" s="91" t="str">
        <f t="shared" ca="1" si="50"/>
        <v/>
      </c>
      <c r="W100" s="87">
        <f t="shared" ca="1" si="59"/>
        <v>0</v>
      </c>
      <c r="X100" s="102">
        <f t="shared" ca="1" si="51"/>
        <v>0</v>
      </c>
      <c r="Y100" s="92">
        <f t="shared" ca="1" si="52"/>
        <v>0</v>
      </c>
      <c r="Z100" s="89" t="str">
        <f t="shared" ca="1" si="36"/>
        <v/>
      </c>
      <c r="AA100" s="91" t="str">
        <f t="shared" ca="1" si="37"/>
        <v/>
      </c>
      <c r="AB100" s="91" t="str">
        <f t="shared" ca="1" si="38"/>
        <v/>
      </c>
      <c r="AC100" s="87" t="str">
        <f t="shared" ca="1" si="39"/>
        <v/>
      </c>
      <c r="AD100" s="87" t="str">
        <f t="shared" ca="1" si="40"/>
        <v/>
      </c>
      <c r="AE100" s="91" t="str">
        <f t="shared" ca="1" si="41"/>
        <v/>
      </c>
      <c r="AF100" s="98" t="str">
        <f t="shared" ca="1" si="42"/>
        <v/>
      </c>
      <c r="AG100" s="87">
        <f t="shared" ca="1" si="43"/>
        <v>0</v>
      </c>
      <c r="AH100" s="102" t="str">
        <f t="shared" ca="1" si="53"/>
        <v>0</v>
      </c>
      <c r="AI100" s="100">
        <f t="shared" ca="1" si="54"/>
        <v>0</v>
      </c>
      <c r="AJ100" s="2" t="str">
        <f ca="1">IF(Y100="","",IF(AND(C100="",Y100&lt;&gt;0),エラーリスト!$E$92,""))&amp;IF(Y100="","",IF(AND(D100="",Y100&lt;&gt;0),エラーリスト!$E$93,""))&amp;IF(Y100="","",IF(AND(E100="",Y100&lt;&gt;0),エラーリスト!$E$94,""))&amp;IF(OR(P100="",P100=0),"",IF(OR(F100="",F100=0),エラーリスト!$E$95,""))&amp;IF(OR(S100="",S100=0),"",IF(OR(I100="",I100=0),エラーリスト!$E$96,""))&amp;IF(OR(T100="",T100=0),"",IF(OR(J100="",J100=0),エラーリスト!$E$97,""))&amp;IF(OR(U100="",U100=0),"",IF(OR(K100="",K100=0),エラーリスト!$E$98,""))&amp;IF(OR(V100="",V100=0),"",IF(OR(L100="",L100=0),エラーリスト!$E$99,""))</f>
        <v/>
      </c>
    </row>
    <row r="101" spans="2:36" ht="22.5" customHeight="1">
      <c r="B101" s="125"/>
      <c r="C101" s="43"/>
      <c r="D101" s="44"/>
      <c r="E101" s="45"/>
      <c r="F101" s="70"/>
      <c r="G101" s="71">
        <f t="shared" si="55"/>
        <v>0</v>
      </c>
      <c r="H101" s="72"/>
      <c r="I101" s="73"/>
      <c r="J101" s="73"/>
      <c r="K101" s="73"/>
      <c r="L101" s="73"/>
      <c r="M101" s="87">
        <f t="shared" si="56"/>
        <v>0</v>
      </c>
      <c r="N101" s="102">
        <f t="shared" si="44"/>
        <v>0</v>
      </c>
      <c r="O101" s="88">
        <f t="shared" si="57"/>
        <v>0</v>
      </c>
      <c r="P101" s="89" t="str">
        <f t="shared" ca="1" si="45"/>
        <v/>
      </c>
      <c r="Q101" s="90" t="str">
        <f t="shared" ca="1" si="58"/>
        <v/>
      </c>
      <c r="R101" s="91" t="str">
        <f t="shared" ca="1" si="46"/>
        <v/>
      </c>
      <c r="S101" s="87" t="str">
        <f t="shared" ca="1" si="47"/>
        <v/>
      </c>
      <c r="T101" s="87" t="str">
        <f t="shared" ca="1" si="48"/>
        <v/>
      </c>
      <c r="U101" s="91" t="str">
        <f t="shared" ca="1" si="49"/>
        <v/>
      </c>
      <c r="V101" s="91" t="str">
        <f t="shared" ca="1" si="50"/>
        <v/>
      </c>
      <c r="W101" s="87">
        <f t="shared" ca="1" si="59"/>
        <v>0</v>
      </c>
      <c r="X101" s="102">
        <f t="shared" ca="1" si="51"/>
        <v>0</v>
      </c>
      <c r="Y101" s="92">
        <f t="shared" ca="1" si="52"/>
        <v>0</v>
      </c>
      <c r="Z101" s="89" t="str">
        <f t="shared" ca="1" si="36"/>
        <v/>
      </c>
      <c r="AA101" s="91" t="str">
        <f t="shared" ca="1" si="37"/>
        <v/>
      </c>
      <c r="AB101" s="91" t="str">
        <f t="shared" ca="1" si="38"/>
        <v/>
      </c>
      <c r="AC101" s="87" t="str">
        <f t="shared" ca="1" si="39"/>
        <v/>
      </c>
      <c r="AD101" s="87" t="str">
        <f t="shared" ca="1" si="40"/>
        <v/>
      </c>
      <c r="AE101" s="91" t="str">
        <f t="shared" ca="1" si="41"/>
        <v/>
      </c>
      <c r="AF101" s="98" t="str">
        <f t="shared" ca="1" si="42"/>
        <v/>
      </c>
      <c r="AG101" s="87">
        <f t="shared" ca="1" si="43"/>
        <v>0</v>
      </c>
      <c r="AH101" s="102" t="str">
        <f t="shared" ca="1" si="53"/>
        <v>0</v>
      </c>
      <c r="AI101" s="100">
        <f t="shared" ca="1" si="54"/>
        <v>0</v>
      </c>
      <c r="AJ101" s="2" t="str">
        <f ca="1">IF(Y101="","",IF(AND(C101="",Y101&lt;&gt;0),エラーリスト!$E$92,""))&amp;IF(Y101="","",IF(AND(D101="",Y101&lt;&gt;0),エラーリスト!$E$93,""))&amp;IF(Y101="","",IF(AND(E101="",Y101&lt;&gt;0),エラーリスト!$E$94,""))&amp;IF(OR(P101="",P101=0),"",IF(OR(F101="",F101=0),エラーリスト!$E$95,""))&amp;IF(OR(S101="",S101=0),"",IF(OR(I101="",I101=0),エラーリスト!$E$96,""))&amp;IF(OR(T101="",T101=0),"",IF(OR(J101="",J101=0),エラーリスト!$E$97,""))&amp;IF(OR(U101="",U101=0),"",IF(OR(K101="",K101=0),エラーリスト!$E$98,""))&amp;IF(OR(V101="",V101=0),"",IF(OR(L101="",L101=0),エラーリスト!$E$99,""))</f>
        <v/>
      </c>
    </row>
    <row r="102" spans="2:36" ht="22.5" customHeight="1">
      <c r="B102" s="125"/>
      <c r="C102" s="43"/>
      <c r="D102" s="44"/>
      <c r="E102" s="45"/>
      <c r="F102" s="70"/>
      <c r="G102" s="71">
        <f t="shared" si="55"/>
        <v>0</v>
      </c>
      <c r="H102" s="72"/>
      <c r="I102" s="73"/>
      <c r="J102" s="73"/>
      <c r="K102" s="73"/>
      <c r="L102" s="73"/>
      <c r="M102" s="87">
        <f t="shared" si="56"/>
        <v>0</v>
      </c>
      <c r="N102" s="102">
        <f t="shared" si="44"/>
        <v>0</v>
      </c>
      <c r="O102" s="88">
        <f t="shared" si="57"/>
        <v>0</v>
      </c>
      <c r="P102" s="89" t="str">
        <f t="shared" ca="1" si="45"/>
        <v/>
      </c>
      <c r="Q102" s="90" t="str">
        <f t="shared" ca="1" si="58"/>
        <v/>
      </c>
      <c r="R102" s="91" t="str">
        <f t="shared" ca="1" si="46"/>
        <v/>
      </c>
      <c r="S102" s="87" t="str">
        <f t="shared" ca="1" si="47"/>
        <v/>
      </c>
      <c r="T102" s="87" t="str">
        <f t="shared" ca="1" si="48"/>
        <v/>
      </c>
      <c r="U102" s="91" t="str">
        <f t="shared" ca="1" si="49"/>
        <v/>
      </c>
      <c r="V102" s="91" t="str">
        <f t="shared" ca="1" si="50"/>
        <v/>
      </c>
      <c r="W102" s="87">
        <f t="shared" ca="1" si="59"/>
        <v>0</v>
      </c>
      <c r="X102" s="102">
        <f t="shared" ca="1" si="51"/>
        <v>0</v>
      </c>
      <c r="Y102" s="92">
        <f t="shared" ca="1" si="52"/>
        <v>0</v>
      </c>
      <c r="Z102" s="89" t="str">
        <f t="shared" ca="1" si="36"/>
        <v/>
      </c>
      <c r="AA102" s="91" t="str">
        <f t="shared" ca="1" si="37"/>
        <v/>
      </c>
      <c r="AB102" s="91" t="str">
        <f t="shared" ca="1" si="38"/>
        <v/>
      </c>
      <c r="AC102" s="87" t="str">
        <f t="shared" ca="1" si="39"/>
        <v/>
      </c>
      <c r="AD102" s="87" t="str">
        <f t="shared" ca="1" si="40"/>
        <v/>
      </c>
      <c r="AE102" s="91" t="str">
        <f t="shared" ca="1" si="41"/>
        <v/>
      </c>
      <c r="AF102" s="98" t="str">
        <f t="shared" ca="1" si="42"/>
        <v/>
      </c>
      <c r="AG102" s="87">
        <f t="shared" ca="1" si="43"/>
        <v>0</v>
      </c>
      <c r="AH102" s="102" t="str">
        <f t="shared" ca="1" si="53"/>
        <v>0</v>
      </c>
      <c r="AI102" s="100">
        <f t="shared" ca="1" si="54"/>
        <v>0</v>
      </c>
      <c r="AJ102" s="2" t="str">
        <f ca="1">IF(Y102="","",IF(AND(C102="",Y102&lt;&gt;0),エラーリスト!$E$92,""))&amp;IF(Y102="","",IF(AND(D102="",Y102&lt;&gt;0),エラーリスト!$E$93,""))&amp;IF(Y102="","",IF(AND(E102="",Y102&lt;&gt;0),エラーリスト!$E$94,""))&amp;IF(OR(P102="",P102=0),"",IF(OR(F102="",F102=0),エラーリスト!$E$95,""))&amp;IF(OR(S102="",S102=0),"",IF(OR(I102="",I102=0),エラーリスト!$E$96,""))&amp;IF(OR(T102="",T102=0),"",IF(OR(J102="",J102=0),エラーリスト!$E$97,""))&amp;IF(OR(U102="",U102=0),"",IF(OR(K102="",K102=0),エラーリスト!$E$98,""))&amp;IF(OR(V102="",V102=0),"",IF(OR(L102="",L102=0),エラーリスト!$E$99,""))</f>
        <v/>
      </c>
    </row>
    <row r="103" spans="2:36" ht="22.5" customHeight="1">
      <c r="B103" s="125"/>
      <c r="C103" s="43"/>
      <c r="D103" s="44"/>
      <c r="E103" s="45"/>
      <c r="F103" s="70"/>
      <c r="G103" s="71">
        <f t="shared" si="55"/>
        <v>0</v>
      </c>
      <c r="H103" s="72"/>
      <c r="I103" s="73"/>
      <c r="J103" s="73"/>
      <c r="K103" s="73"/>
      <c r="L103" s="73"/>
      <c r="M103" s="87">
        <f t="shared" si="56"/>
        <v>0</v>
      </c>
      <c r="N103" s="102">
        <f t="shared" si="44"/>
        <v>0</v>
      </c>
      <c r="O103" s="88">
        <f t="shared" si="57"/>
        <v>0</v>
      </c>
      <c r="P103" s="89" t="str">
        <f t="shared" ca="1" si="45"/>
        <v/>
      </c>
      <c r="Q103" s="90" t="str">
        <f t="shared" ca="1" si="58"/>
        <v/>
      </c>
      <c r="R103" s="91" t="str">
        <f t="shared" ca="1" si="46"/>
        <v/>
      </c>
      <c r="S103" s="87" t="str">
        <f t="shared" ca="1" si="47"/>
        <v/>
      </c>
      <c r="T103" s="87" t="str">
        <f t="shared" ca="1" si="48"/>
        <v/>
      </c>
      <c r="U103" s="91" t="str">
        <f t="shared" ca="1" si="49"/>
        <v/>
      </c>
      <c r="V103" s="91" t="str">
        <f t="shared" ca="1" si="50"/>
        <v/>
      </c>
      <c r="W103" s="87">
        <f t="shared" ca="1" si="59"/>
        <v>0</v>
      </c>
      <c r="X103" s="102">
        <f t="shared" ca="1" si="51"/>
        <v>0</v>
      </c>
      <c r="Y103" s="92">
        <f t="shared" ca="1" si="52"/>
        <v>0</v>
      </c>
      <c r="Z103" s="89" t="str">
        <f t="shared" ca="1" si="36"/>
        <v/>
      </c>
      <c r="AA103" s="91" t="str">
        <f t="shared" ca="1" si="37"/>
        <v/>
      </c>
      <c r="AB103" s="91" t="str">
        <f t="shared" ca="1" si="38"/>
        <v/>
      </c>
      <c r="AC103" s="87" t="str">
        <f t="shared" ca="1" si="39"/>
        <v/>
      </c>
      <c r="AD103" s="87" t="str">
        <f t="shared" ca="1" si="40"/>
        <v/>
      </c>
      <c r="AE103" s="91" t="str">
        <f t="shared" ca="1" si="41"/>
        <v/>
      </c>
      <c r="AF103" s="98" t="str">
        <f t="shared" ca="1" si="42"/>
        <v/>
      </c>
      <c r="AG103" s="87">
        <f t="shared" ca="1" si="43"/>
        <v>0</v>
      </c>
      <c r="AH103" s="102" t="str">
        <f t="shared" ca="1" si="53"/>
        <v>0</v>
      </c>
      <c r="AI103" s="100">
        <f t="shared" ca="1" si="54"/>
        <v>0</v>
      </c>
      <c r="AJ103" s="2" t="str">
        <f ca="1">IF(Y103="","",IF(AND(C103="",Y103&lt;&gt;0),エラーリスト!$E$92,""))&amp;IF(Y103="","",IF(AND(D103="",Y103&lt;&gt;0),エラーリスト!$E$93,""))&amp;IF(Y103="","",IF(AND(E103="",Y103&lt;&gt;0),エラーリスト!$E$94,""))&amp;IF(OR(P103="",P103=0),"",IF(OR(F103="",F103=0),エラーリスト!$E$95,""))&amp;IF(OR(S103="",S103=0),"",IF(OR(I103="",I103=0),エラーリスト!$E$96,""))&amp;IF(OR(T103="",T103=0),"",IF(OR(J103="",J103=0),エラーリスト!$E$97,""))&amp;IF(OR(U103="",U103=0),"",IF(OR(K103="",K103=0),エラーリスト!$E$98,""))&amp;IF(OR(V103="",V103=0),"",IF(OR(L103="",L103=0),エラーリスト!$E$99,""))</f>
        <v/>
      </c>
    </row>
    <row r="104" spans="2:36" ht="22.5" customHeight="1">
      <c r="B104" s="125"/>
      <c r="C104" s="43"/>
      <c r="D104" s="44"/>
      <c r="E104" s="45"/>
      <c r="F104" s="70"/>
      <c r="G104" s="71">
        <f t="shared" si="55"/>
        <v>0</v>
      </c>
      <c r="H104" s="72"/>
      <c r="I104" s="73"/>
      <c r="J104" s="73"/>
      <c r="K104" s="73"/>
      <c r="L104" s="73"/>
      <c r="M104" s="87">
        <f t="shared" si="56"/>
        <v>0</v>
      </c>
      <c r="N104" s="102">
        <f t="shared" si="44"/>
        <v>0</v>
      </c>
      <c r="O104" s="88">
        <f t="shared" si="57"/>
        <v>0</v>
      </c>
      <c r="P104" s="89" t="str">
        <f t="shared" ca="1" si="45"/>
        <v/>
      </c>
      <c r="Q104" s="90" t="str">
        <f t="shared" ca="1" si="58"/>
        <v/>
      </c>
      <c r="R104" s="91" t="str">
        <f t="shared" ca="1" si="46"/>
        <v/>
      </c>
      <c r="S104" s="87" t="str">
        <f t="shared" ca="1" si="47"/>
        <v/>
      </c>
      <c r="T104" s="87" t="str">
        <f t="shared" ca="1" si="48"/>
        <v/>
      </c>
      <c r="U104" s="91" t="str">
        <f t="shared" ca="1" si="49"/>
        <v/>
      </c>
      <c r="V104" s="91" t="str">
        <f t="shared" ca="1" si="50"/>
        <v/>
      </c>
      <c r="W104" s="87">
        <f t="shared" ca="1" si="59"/>
        <v>0</v>
      </c>
      <c r="X104" s="102">
        <f t="shared" ca="1" si="51"/>
        <v>0</v>
      </c>
      <c r="Y104" s="92">
        <f t="shared" ca="1" si="52"/>
        <v>0</v>
      </c>
      <c r="Z104" s="89" t="str">
        <f t="shared" ca="1" si="36"/>
        <v/>
      </c>
      <c r="AA104" s="91" t="str">
        <f t="shared" ca="1" si="37"/>
        <v/>
      </c>
      <c r="AB104" s="91" t="str">
        <f t="shared" ca="1" si="38"/>
        <v/>
      </c>
      <c r="AC104" s="87" t="str">
        <f t="shared" ca="1" si="39"/>
        <v/>
      </c>
      <c r="AD104" s="87" t="str">
        <f t="shared" ca="1" si="40"/>
        <v/>
      </c>
      <c r="AE104" s="91" t="str">
        <f t="shared" ca="1" si="41"/>
        <v/>
      </c>
      <c r="AF104" s="98" t="str">
        <f t="shared" ca="1" si="42"/>
        <v/>
      </c>
      <c r="AG104" s="87">
        <f t="shared" ca="1" si="43"/>
        <v>0</v>
      </c>
      <c r="AH104" s="102" t="str">
        <f t="shared" ca="1" si="53"/>
        <v>0</v>
      </c>
      <c r="AI104" s="100">
        <f t="shared" ca="1" si="54"/>
        <v>0</v>
      </c>
      <c r="AJ104" s="2" t="str">
        <f ca="1">IF(Y104="","",IF(AND(C104="",Y104&lt;&gt;0),エラーリスト!$E$92,""))&amp;IF(Y104="","",IF(AND(D104="",Y104&lt;&gt;0),エラーリスト!$E$93,""))&amp;IF(Y104="","",IF(AND(E104="",Y104&lt;&gt;0),エラーリスト!$E$94,""))&amp;IF(OR(P104="",P104=0),"",IF(OR(F104="",F104=0),エラーリスト!$E$95,""))&amp;IF(OR(S104="",S104=0),"",IF(OR(I104="",I104=0),エラーリスト!$E$96,""))&amp;IF(OR(T104="",T104=0),"",IF(OR(J104="",J104=0),エラーリスト!$E$97,""))&amp;IF(OR(U104="",U104=0),"",IF(OR(K104="",K104=0),エラーリスト!$E$98,""))&amp;IF(OR(V104="",V104=0),"",IF(OR(L104="",L104=0),エラーリスト!$E$99,""))</f>
        <v/>
      </c>
    </row>
    <row r="105" spans="2:36" ht="22.5" customHeight="1">
      <c r="B105" s="125"/>
      <c r="C105" s="43"/>
      <c r="D105" s="44"/>
      <c r="E105" s="45"/>
      <c r="F105" s="70"/>
      <c r="G105" s="71">
        <f t="shared" si="55"/>
        <v>0</v>
      </c>
      <c r="H105" s="72"/>
      <c r="I105" s="73"/>
      <c r="J105" s="73"/>
      <c r="K105" s="73"/>
      <c r="L105" s="73"/>
      <c r="M105" s="87">
        <f t="shared" si="56"/>
        <v>0</v>
      </c>
      <c r="N105" s="102">
        <f t="shared" si="44"/>
        <v>0</v>
      </c>
      <c r="O105" s="88">
        <f t="shared" si="57"/>
        <v>0</v>
      </c>
      <c r="P105" s="89" t="str">
        <f t="shared" ca="1" si="45"/>
        <v/>
      </c>
      <c r="Q105" s="90" t="str">
        <f t="shared" ca="1" si="58"/>
        <v/>
      </c>
      <c r="R105" s="91" t="str">
        <f t="shared" ca="1" si="46"/>
        <v/>
      </c>
      <c r="S105" s="87" t="str">
        <f t="shared" ca="1" si="47"/>
        <v/>
      </c>
      <c r="T105" s="87" t="str">
        <f t="shared" ca="1" si="48"/>
        <v/>
      </c>
      <c r="U105" s="91" t="str">
        <f t="shared" ca="1" si="49"/>
        <v/>
      </c>
      <c r="V105" s="91" t="str">
        <f t="shared" ca="1" si="50"/>
        <v/>
      </c>
      <c r="W105" s="87">
        <f t="shared" ca="1" si="59"/>
        <v>0</v>
      </c>
      <c r="X105" s="102">
        <f t="shared" ca="1" si="51"/>
        <v>0</v>
      </c>
      <c r="Y105" s="92">
        <f t="shared" ca="1" si="52"/>
        <v>0</v>
      </c>
      <c r="Z105" s="89" t="str">
        <f t="shared" ca="1" si="36"/>
        <v/>
      </c>
      <c r="AA105" s="91" t="str">
        <f t="shared" ca="1" si="37"/>
        <v/>
      </c>
      <c r="AB105" s="91" t="str">
        <f t="shared" ca="1" si="38"/>
        <v/>
      </c>
      <c r="AC105" s="87" t="str">
        <f t="shared" ca="1" si="39"/>
        <v/>
      </c>
      <c r="AD105" s="87" t="str">
        <f t="shared" ca="1" si="40"/>
        <v/>
      </c>
      <c r="AE105" s="91" t="str">
        <f t="shared" ca="1" si="41"/>
        <v/>
      </c>
      <c r="AF105" s="98" t="str">
        <f t="shared" ca="1" si="42"/>
        <v/>
      </c>
      <c r="AG105" s="87">
        <f t="shared" ca="1" si="43"/>
        <v>0</v>
      </c>
      <c r="AH105" s="102" t="str">
        <f t="shared" ca="1" si="53"/>
        <v>0</v>
      </c>
      <c r="AI105" s="100">
        <f t="shared" ca="1" si="54"/>
        <v>0</v>
      </c>
      <c r="AJ105" s="2" t="str">
        <f ca="1">IF(Y105="","",IF(AND(C105="",Y105&lt;&gt;0),エラーリスト!$E$92,""))&amp;IF(Y105="","",IF(AND(D105="",Y105&lt;&gt;0),エラーリスト!$E$93,""))&amp;IF(Y105="","",IF(AND(E105="",Y105&lt;&gt;0),エラーリスト!$E$94,""))&amp;IF(OR(P105="",P105=0),"",IF(OR(F105="",F105=0),エラーリスト!$E$95,""))&amp;IF(OR(S105="",S105=0),"",IF(OR(I105="",I105=0),エラーリスト!$E$96,""))&amp;IF(OR(T105="",T105=0),"",IF(OR(J105="",J105=0),エラーリスト!$E$97,""))&amp;IF(OR(U105="",U105=0),"",IF(OR(K105="",K105=0),エラーリスト!$E$98,""))&amp;IF(OR(V105="",V105=0),"",IF(OR(L105="",L105=0),エラーリスト!$E$99,""))</f>
        <v/>
      </c>
    </row>
    <row r="106" spans="2:36" ht="22.5" customHeight="1">
      <c r="B106" s="125"/>
      <c r="C106" s="43"/>
      <c r="D106" s="44"/>
      <c r="E106" s="45"/>
      <c r="F106" s="70"/>
      <c r="G106" s="71">
        <f t="shared" si="55"/>
        <v>0</v>
      </c>
      <c r="H106" s="72"/>
      <c r="I106" s="73"/>
      <c r="J106" s="73"/>
      <c r="K106" s="73"/>
      <c r="L106" s="73"/>
      <c r="M106" s="87">
        <f t="shared" si="56"/>
        <v>0</v>
      </c>
      <c r="N106" s="102">
        <f t="shared" si="44"/>
        <v>0</v>
      </c>
      <c r="O106" s="88">
        <f t="shared" si="57"/>
        <v>0</v>
      </c>
      <c r="P106" s="89" t="str">
        <f t="shared" ca="1" si="45"/>
        <v/>
      </c>
      <c r="Q106" s="90" t="str">
        <f t="shared" ca="1" si="58"/>
        <v/>
      </c>
      <c r="R106" s="91" t="str">
        <f t="shared" ca="1" si="46"/>
        <v/>
      </c>
      <c r="S106" s="87" t="str">
        <f t="shared" ca="1" si="47"/>
        <v/>
      </c>
      <c r="T106" s="87" t="str">
        <f t="shared" ca="1" si="48"/>
        <v/>
      </c>
      <c r="U106" s="91" t="str">
        <f t="shared" ca="1" si="49"/>
        <v/>
      </c>
      <c r="V106" s="91" t="str">
        <f t="shared" ca="1" si="50"/>
        <v/>
      </c>
      <c r="W106" s="87">
        <f t="shared" ca="1" si="59"/>
        <v>0</v>
      </c>
      <c r="X106" s="102">
        <f t="shared" ca="1" si="51"/>
        <v>0</v>
      </c>
      <c r="Y106" s="92">
        <f t="shared" ca="1" si="52"/>
        <v>0</v>
      </c>
      <c r="Z106" s="89" t="str">
        <f t="shared" ca="1" si="36"/>
        <v/>
      </c>
      <c r="AA106" s="91" t="str">
        <f t="shared" ca="1" si="37"/>
        <v/>
      </c>
      <c r="AB106" s="91" t="str">
        <f t="shared" ca="1" si="38"/>
        <v/>
      </c>
      <c r="AC106" s="87" t="str">
        <f t="shared" ca="1" si="39"/>
        <v/>
      </c>
      <c r="AD106" s="87" t="str">
        <f t="shared" ca="1" si="40"/>
        <v/>
      </c>
      <c r="AE106" s="91" t="str">
        <f t="shared" ca="1" si="41"/>
        <v/>
      </c>
      <c r="AF106" s="98" t="str">
        <f t="shared" ca="1" si="42"/>
        <v/>
      </c>
      <c r="AG106" s="87">
        <f t="shared" ca="1" si="43"/>
        <v>0</v>
      </c>
      <c r="AH106" s="102" t="str">
        <f t="shared" ca="1" si="53"/>
        <v>0</v>
      </c>
      <c r="AI106" s="100">
        <f t="shared" ca="1" si="54"/>
        <v>0</v>
      </c>
      <c r="AJ106" s="2" t="str">
        <f ca="1">IF(Y106="","",IF(AND(C106="",Y106&lt;&gt;0),エラーリスト!$E$92,""))&amp;IF(Y106="","",IF(AND(D106="",Y106&lt;&gt;0),エラーリスト!$E$93,""))&amp;IF(Y106="","",IF(AND(E106="",Y106&lt;&gt;0),エラーリスト!$E$94,""))&amp;IF(OR(P106="",P106=0),"",IF(OR(F106="",F106=0),エラーリスト!$E$95,""))&amp;IF(OR(S106="",S106=0),"",IF(OR(I106="",I106=0),エラーリスト!$E$96,""))&amp;IF(OR(T106="",T106=0),"",IF(OR(J106="",J106=0),エラーリスト!$E$97,""))&amp;IF(OR(U106="",U106=0),"",IF(OR(K106="",K106=0),エラーリスト!$E$98,""))&amp;IF(OR(V106="",V106=0),"",IF(OR(L106="",L106=0),エラーリスト!$E$99,""))</f>
        <v/>
      </c>
    </row>
    <row r="107" spans="2:36" ht="22.5" customHeight="1">
      <c r="B107" s="125"/>
      <c r="C107" s="43"/>
      <c r="D107" s="44"/>
      <c r="E107" s="45"/>
      <c r="F107" s="70"/>
      <c r="G107" s="71">
        <f t="shared" si="55"/>
        <v>0</v>
      </c>
      <c r="H107" s="72"/>
      <c r="I107" s="73"/>
      <c r="J107" s="73"/>
      <c r="K107" s="73"/>
      <c r="L107" s="73"/>
      <c r="M107" s="87">
        <f t="shared" si="56"/>
        <v>0</v>
      </c>
      <c r="N107" s="102">
        <f t="shared" si="44"/>
        <v>0</v>
      </c>
      <c r="O107" s="88">
        <f t="shared" si="57"/>
        <v>0</v>
      </c>
      <c r="P107" s="89" t="str">
        <f t="shared" ca="1" si="45"/>
        <v/>
      </c>
      <c r="Q107" s="90" t="str">
        <f t="shared" ca="1" si="58"/>
        <v/>
      </c>
      <c r="R107" s="91" t="str">
        <f t="shared" ca="1" si="46"/>
        <v/>
      </c>
      <c r="S107" s="87" t="str">
        <f t="shared" ca="1" si="47"/>
        <v/>
      </c>
      <c r="T107" s="87" t="str">
        <f t="shared" ca="1" si="48"/>
        <v/>
      </c>
      <c r="U107" s="91" t="str">
        <f t="shared" ca="1" si="49"/>
        <v/>
      </c>
      <c r="V107" s="91" t="str">
        <f t="shared" ca="1" si="50"/>
        <v/>
      </c>
      <c r="W107" s="87">
        <f t="shared" ca="1" si="59"/>
        <v>0</v>
      </c>
      <c r="X107" s="102">
        <f t="shared" ca="1" si="51"/>
        <v>0</v>
      </c>
      <c r="Y107" s="92">
        <f t="shared" ca="1" si="52"/>
        <v>0</v>
      </c>
      <c r="Z107" s="89" t="str">
        <f t="shared" ca="1" si="36"/>
        <v/>
      </c>
      <c r="AA107" s="91" t="str">
        <f t="shared" ca="1" si="37"/>
        <v/>
      </c>
      <c r="AB107" s="91" t="str">
        <f t="shared" ca="1" si="38"/>
        <v/>
      </c>
      <c r="AC107" s="87" t="str">
        <f t="shared" ca="1" si="39"/>
        <v/>
      </c>
      <c r="AD107" s="87" t="str">
        <f t="shared" ca="1" si="40"/>
        <v/>
      </c>
      <c r="AE107" s="91" t="str">
        <f t="shared" ca="1" si="41"/>
        <v/>
      </c>
      <c r="AF107" s="98" t="str">
        <f t="shared" ca="1" si="42"/>
        <v/>
      </c>
      <c r="AG107" s="87">
        <f t="shared" ca="1" si="43"/>
        <v>0</v>
      </c>
      <c r="AH107" s="102" t="str">
        <f t="shared" ca="1" si="53"/>
        <v>0</v>
      </c>
      <c r="AI107" s="100">
        <f t="shared" ca="1" si="54"/>
        <v>0</v>
      </c>
      <c r="AJ107" s="2" t="str">
        <f ca="1">IF(Y107="","",IF(AND(C107="",Y107&lt;&gt;0),エラーリスト!$E$92,""))&amp;IF(Y107="","",IF(AND(D107="",Y107&lt;&gt;0),エラーリスト!$E$93,""))&amp;IF(Y107="","",IF(AND(E107="",Y107&lt;&gt;0),エラーリスト!$E$94,""))&amp;IF(OR(P107="",P107=0),"",IF(OR(F107="",F107=0),エラーリスト!$E$95,""))&amp;IF(OR(S107="",S107=0),"",IF(OR(I107="",I107=0),エラーリスト!$E$96,""))&amp;IF(OR(T107="",T107=0),"",IF(OR(J107="",J107=0),エラーリスト!$E$97,""))&amp;IF(OR(U107="",U107=0),"",IF(OR(K107="",K107=0),エラーリスト!$E$98,""))&amp;IF(OR(V107="",V107=0),"",IF(OR(L107="",L107=0),エラーリスト!$E$99,""))</f>
        <v/>
      </c>
    </row>
    <row r="108" spans="2:36" ht="22.5" customHeight="1">
      <c r="B108" s="125"/>
      <c r="C108" s="43"/>
      <c r="D108" s="44"/>
      <c r="E108" s="45"/>
      <c r="F108" s="70"/>
      <c r="G108" s="71">
        <f t="shared" si="55"/>
        <v>0</v>
      </c>
      <c r="H108" s="72"/>
      <c r="I108" s="73"/>
      <c r="J108" s="73"/>
      <c r="K108" s="73"/>
      <c r="L108" s="73"/>
      <c r="M108" s="87">
        <f t="shared" si="56"/>
        <v>0</v>
      </c>
      <c r="N108" s="102">
        <f t="shared" si="44"/>
        <v>0</v>
      </c>
      <c r="O108" s="88">
        <f t="shared" si="57"/>
        <v>0</v>
      </c>
      <c r="P108" s="89" t="str">
        <f t="shared" ca="1" si="45"/>
        <v/>
      </c>
      <c r="Q108" s="90" t="str">
        <f t="shared" ca="1" si="58"/>
        <v/>
      </c>
      <c r="R108" s="91" t="str">
        <f t="shared" ca="1" si="46"/>
        <v/>
      </c>
      <c r="S108" s="87" t="str">
        <f t="shared" ca="1" si="47"/>
        <v/>
      </c>
      <c r="T108" s="87" t="str">
        <f t="shared" ca="1" si="48"/>
        <v/>
      </c>
      <c r="U108" s="91" t="str">
        <f t="shared" ca="1" si="49"/>
        <v/>
      </c>
      <c r="V108" s="91" t="str">
        <f t="shared" ca="1" si="50"/>
        <v/>
      </c>
      <c r="W108" s="87">
        <f t="shared" ca="1" si="59"/>
        <v>0</v>
      </c>
      <c r="X108" s="102">
        <f t="shared" ca="1" si="51"/>
        <v>0</v>
      </c>
      <c r="Y108" s="92">
        <f t="shared" ca="1" si="52"/>
        <v>0</v>
      </c>
      <c r="Z108" s="89" t="str">
        <f t="shared" ca="1" si="36"/>
        <v/>
      </c>
      <c r="AA108" s="91" t="str">
        <f t="shared" ca="1" si="37"/>
        <v/>
      </c>
      <c r="AB108" s="91" t="str">
        <f t="shared" ca="1" si="38"/>
        <v/>
      </c>
      <c r="AC108" s="87" t="str">
        <f t="shared" ca="1" si="39"/>
        <v/>
      </c>
      <c r="AD108" s="87" t="str">
        <f t="shared" ca="1" si="40"/>
        <v/>
      </c>
      <c r="AE108" s="91" t="str">
        <f t="shared" ca="1" si="41"/>
        <v/>
      </c>
      <c r="AF108" s="98" t="str">
        <f t="shared" ca="1" si="42"/>
        <v/>
      </c>
      <c r="AG108" s="87">
        <f t="shared" ca="1" si="43"/>
        <v>0</v>
      </c>
      <c r="AH108" s="102" t="str">
        <f t="shared" ca="1" si="53"/>
        <v>0</v>
      </c>
      <c r="AI108" s="100">
        <f t="shared" ca="1" si="54"/>
        <v>0</v>
      </c>
      <c r="AJ108" s="2" t="str">
        <f ca="1">IF(Y108="","",IF(AND(C108="",Y108&lt;&gt;0),エラーリスト!$E$92,""))&amp;IF(Y108="","",IF(AND(D108="",Y108&lt;&gt;0),エラーリスト!$E$93,""))&amp;IF(Y108="","",IF(AND(E108="",Y108&lt;&gt;0),エラーリスト!$E$94,""))&amp;IF(OR(P108="",P108=0),"",IF(OR(F108="",F108=0),エラーリスト!$E$95,""))&amp;IF(OR(S108="",S108=0),"",IF(OR(I108="",I108=0),エラーリスト!$E$96,""))&amp;IF(OR(T108="",T108=0),"",IF(OR(J108="",J108=0),エラーリスト!$E$97,""))&amp;IF(OR(U108="",U108=0),"",IF(OR(K108="",K108=0),エラーリスト!$E$98,""))&amp;IF(OR(V108="",V108=0),"",IF(OR(L108="",L108=0),エラーリスト!$E$99,""))</f>
        <v/>
      </c>
    </row>
    <row r="109" spans="2:36" ht="22.5" customHeight="1">
      <c r="B109" s="125"/>
      <c r="C109" s="43"/>
      <c r="D109" s="44"/>
      <c r="E109" s="45"/>
      <c r="F109" s="70"/>
      <c r="G109" s="71">
        <f t="shared" si="55"/>
        <v>0</v>
      </c>
      <c r="H109" s="72"/>
      <c r="I109" s="73"/>
      <c r="J109" s="73"/>
      <c r="K109" s="73"/>
      <c r="L109" s="73"/>
      <c r="M109" s="87">
        <f t="shared" si="56"/>
        <v>0</v>
      </c>
      <c r="N109" s="102">
        <f t="shared" si="44"/>
        <v>0</v>
      </c>
      <c r="O109" s="88">
        <f t="shared" si="57"/>
        <v>0</v>
      </c>
      <c r="P109" s="89" t="str">
        <f t="shared" ca="1" si="45"/>
        <v/>
      </c>
      <c r="Q109" s="90" t="str">
        <f t="shared" ca="1" si="58"/>
        <v/>
      </c>
      <c r="R109" s="91" t="str">
        <f t="shared" ca="1" si="46"/>
        <v/>
      </c>
      <c r="S109" s="87" t="str">
        <f t="shared" ca="1" si="47"/>
        <v/>
      </c>
      <c r="T109" s="87" t="str">
        <f t="shared" ca="1" si="48"/>
        <v/>
      </c>
      <c r="U109" s="91" t="str">
        <f t="shared" ca="1" si="49"/>
        <v/>
      </c>
      <c r="V109" s="91" t="str">
        <f t="shared" ca="1" si="50"/>
        <v/>
      </c>
      <c r="W109" s="87">
        <f t="shared" ca="1" si="59"/>
        <v>0</v>
      </c>
      <c r="X109" s="102">
        <f t="shared" ca="1" si="51"/>
        <v>0</v>
      </c>
      <c r="Y109" s="92">
        <f t="shared" ca="1" si="52"/>
        <v>0</v>
      </c>
      <c r="Z109" s="89" t="str">
        <f t="shared" ca="1" si="36"/>
        <v/>
      </c>
      <c r="AA109" s="91" t="str">
        <f t="shared" ca="1" si="37"/>
        <v/>
      </c>
      <c r="AB109" s="91" t="str">
        <f t="shared" ca="1" si="38"/>
        <v/>
      </c>
      <c r="AC109" s="87" t="str">
        <f t="shared" ca="1" si="39"/>
        <v/>
      </c>
      <c r="AD109" s="87" t="str">
        <f t="shared" ca="1" si="40"/>
        <v/>
      </c>
      <c r="AE109" s="91" t="str">
        <f t="shared" ca="1" si="41"/>
        <v/>
      </c>
      <c r="AF109" s="98" t="str">
        <f t="shared" ca="1" si="42"/>
        <v/>
      </c>
      <c r="AG109" s="87">
        <f t="shared" ca="1" si="43"/>
        <v>0</v>
      </c>
      <c r="AH109" s="102" t="str">
        <f t="shared" ca="1" si="53"/>
        <v>0</v>
      </c>
      <c r="AI109" s="100">
        <f t="shared" ca="1" si="54"/>
        <v>0</v>
      </c>
      <c r="AJ109" s="2" t="str">
        <f ca="1">IF(Y109="","",IF(AND(C109="",Y109&lt;&gt;0),エラーリスト!$E$92,""))&amp;IF(Y109="","",IF(AND(D109="",Y109&lt;&gt;0),エラーリスト!$E$93,""))&amp;IF(Y109="","",IF(AND(E109="",Y109&lt;&gt;0),エラーリスト!$E$94,""))&amp;IF(OR(P109="",P109=0),"",IF(OR(F109="",F109=0),エラーリスト!$E$95,""))&amp;IF(OR(S109="",S109=0),"",IF(OR(I109="",I109=0),エラーリスト!$E$96,""))&amp;IF(OR(T109="",T109=0),"",IF(OR(J109="",J109=0),エラーリスト!$E$97,""))&amp;IF(OR(U109="",U109=0),"",IF(OR(K109="",K109=0),エラーリスト!$E$98,""))&amp;IF(OR(V109="",V109=0),"",IF(OR(L109="",L109=0),エラーリスト!$E$99,""))</f>
        <v/>
      </c>
    </row>
    <row r="110" spans="2:36" ht="22.5" customHeight="1">
      <c r="B110" s="125"/>
      <c r="C110" s="43"/>
      <c r="D110" s="44"/>
      <c r="E110" s="45"/>
      <c r="F110" s="70"/>
      <c r="G110" s="71">
        <f t="shared" si="55"/>
        <v>0</v>
      </c>
      <c r="H110" s="72"/>
      <c r="I110" s="73"/>
      <c r="J110" s="73"/>
      <c r="K110" s="73"/>
      <c r="L110" s="73"/>
      <c r="M110" s="87">
        <f t="shared" si="56"/>
        <v>0</v>
      </c>
      <c r="N110" s="102">
        <f t="shared" si="44"/>
        <v>0</v>
      </c>
      <c r="O110" s="88">
        <f t="shared" si="57"/>
        <v>0</v>
      </c>
      <c r="P110" s="89" t="str">
        <f t="shared" ca="1" si="45"/>
        <v/>
      </c>
      <c r="Q110" s="90" t="str">
        <f t="shared" ca="1" si="58"/>
        <v/>
      </c>
      <c r="R110" s="91" t="str">
        <f t="shared" ca="1" si="46"/>
        <v/>
      </c>
      <c r="S110" s="87" t="str">
        <f t="shared" ca="1" si="47"/>
        <v/>
      </c>
      <c r="T110" s="87" t="str">
        <f t="shared" ca="1" si="48"/>
        <v/>
      </c>
      <c r="U110" s="91" t="str">
        <f t="shared" ca="1" si="49"/>
        <v/>
      </c>
      <c r="V110" s="91" t="str">
        <f t="shared" ca="1" si="50"/>
        <v/>
      </c>
      <c r="W110" s="87">
        <f t="shared" ca="1" si="59"/>
        <v>0</v>
      </c>
      <c r="X110" s="102">
        <f t="shared" ca="1" si="51"/>
        <v>0</v>
      </c>
      <c r="Y110" s="92">
        <f t="shared" ca="1" si="52"/>
        <v>0</v>
      </c>
      <c r="Z110" s="89" t="str">
        <f t="shared" ca="1" si="36"/>
        <v/>
      </c>
      <c r="AA110" s="91" t="str">
        <f t="shared" ca="1" si="37"/>
        <v/>
      </c>
      <c r="AB110" s="91" t="str">
        <f t="shared" ca="1" si="38"/>
        <v/>
      </c>
      <c r="AC110" s="87" t="str">
        <f t="shared" ca="1" si="39"/>
        <v/>
      </c>
      <c r="AD110" s="87" t="str">
        <f t="shared" ca="1" si="40"/>
        <v/>
      </c>
      <c r="AE110" s="91" t="str">
        <f t="shared" ca="1" si="41"/>
        <v/>
      </c>
      <c r="AF110" s="98" t="str">
        <f t="shared" ca="1" si="42"/>
        <v/>
      </c>
      <c r="AG110" s="87">
        <f t="shared" ca="1" si="43"/>
        <v>0</v>
      </c>
      <c r="AH110" s="102" t="str">
        <f t="shared" ca="1" si="53"/>
        <v>0</v>
      </c>
      <c r="AI110" s="100">
        <f t="shared" ca="1" si="54"/>
        <v>0</v>
      </c>
      <c r="AJ110" s="2" t="str">
        <f ca="1">IF(Y110="","",IF(AND(C110="",Y110&lt;&gt;0),エラーリスト!$E$92,""))&amp;IF(Y110="","",IF(AND(D110="",Y110&lt;&gt;0),エラーリスト!$E$93,""))&amp;IF(Y110="","",IF(AND(E110="",Y110&lt;&gt;0),エラーリスト!$E$94,""))&amp;IF(OR(P110="",P110=0),"",IF(OR(F110="",F110=0),エラーリスト!$E$95,""))&amp;IF(OR(S110="",S110=0),"",IF(OR(I110="",I110=0),エラーリスト!$E$96,""))&amp;IF(OR(T110="",T110=0),"",IF(OR(J110="",J110=0),エラーリスト!$E$97,""))&amp;IF(OR(U110="",U110=0),"",IF(OR(K110="",K110=0),エラーリスト!$E$98,""))&amp;IF(OR(V110="",V110=0),"",IF(OR(L110="",L110=0),エラーリスト!$E$99,""))</f>
        <v/>
      </c>
    </row>
    <row r="111" spans="2:36" ht="22.5" customHeight="1">
      <c r="B111" s="125"/>
      <c r="C111" s="43"/>
      <c r="D111" s="44"/>
      <c r="E111" s="45"/>
      <c r="F111" s="70"/>
      <c r="G111" s="71">
        <f t="shared" si="55"/>
        <v>0</v>
      </c>
      <c r="H111" s="72"/>
      <c r="I111" s="73"/>
      <c r="J111" s="73"/>
      <c r="K111" s="73"/>
      <c r="L111" s="73"/>
      <c r="M111" s="87">
        <f t="shared" si="56"/>
        <v>0</v>
      </c>
      <c r="N111" s="102">
        <f t="shared" si="44"/>
        <v>0</v>
      </c>
      <c r="O111" s="88">
        <f t="shared" si="57"/>
        <v>0</v>
      </c>
      <c r="P111" s="89" t="str">
        <f t="shared" ca="1" si="45"/>
        <v/>
      </c>
      <c r="Q111" s="90" t="str">
        <f t="shared" ca="1" si="58"/>
        <v/>
      </c>
      <c r="R111" s="91" t="str">
        <f t="shared" ca="1" si="46"/>
        <v/>
      </c>
      <c r="S111" s="87" t="str">
        <f t="shared" ca="1" si="47"/>
        <v/>
      </c>
      <c r="T111" s="87" t="str">
        <f t="shared" ca="1" si="48"/>
        <v/>
      </c>
      <c r="U111" s="91" t="str">
        <f t="shared" ca="1" si="49"/>
        <v/>
      </c>
      <c r="V111" s="91" t="str">
        <f t="shared" ca="1" si="50"/>
        <v/>
      </c>
      <c r="W111" s="87">
        <f t="shared" ca="1" si="59"/>
        <v>0</v>
      </c>
      <c r="X111" s="102">
        <f t="shared" ca="1" si="51"/>
        <v>0</v>
      </c>
      <c r="Y111" s="92">
        <f t="shared" ca="1" si="52"/>
        <v>0</v>
      </c>
      <c r="Z111" s="89" t="str">
        <f t="shared" ca="1" si="36"/>
        <v/>
      </c>
      <c r="AA111" s="91" t="str">
        <f t="shared" ca="1" si="37"/>
        <v/>
      </c>
      <c r="AB111" s="91" t="str">
        <f t="shared" ca="1" si="38"/>
        <v/>
      </c>
      <c r="AC111" s="87" t="str">
        <f t="shared" ca="1" si="39"/>
        <v/>
      </c>
      <c r="AD111" s="87" t="str">
        <f t="shared" ca="1" si="40"/>
        <v/>
      </c>
      <c r="AE111" s="91" t="str">
        <f t="shared" ca="1" si="41"/>
        <v/>
      </c>
      <c r="AF111" s="98" t="str">
        <f t="shared" ca="1" si="42"/>
        <v/>
      </c>
      <c r="AG111" s="87">
        <f t="shared" ca="1" si="43"/>
        <v>0</v>
      </c>
      <c r="AH111" s="102" t="str">
        <f t="shared" ca="1" si="53"/>
        <v>0</v>
      </c>
      <c r="AI111" s="100">
        <f t="shared" ca="1" si="54"/>
        <v>0</v>
      </c>
      <c r="AJ111" s="2" t="str">
        <f ca="1">IF(Y111="","",IF(AND(C111="",Y111&lt;&gt;0),エラーリスト!$E$92,""))&amp;IF(Y111="","",IF(AND(D111="",Y111&lt;&gt;0),エラーリスト!$E$93,""))&amp;IF(Y111="","",IF(AND(E111="",Y111&lt;&gt;0),エラーリスト!$E$94,""))&amp;IF(OR(P111="",P111=0),"",IF(OR(F111="",F111=0),エラーリスト!$E$95,""))&amp;IF(OR(S111="",S111=0),"",IF(OR(I111="",I111=0),エラーリスト!$E$96,""))&amp;IF(OR(T111="",T111=0),"",IF(OR(J111="",J111=0),エラーリスト!$E$97,""))&amp;IF(OR(U111="",U111=0),"",IF(OR(K111="",K111=0),エラーリスト!$E$98,""))&amp;IF(OR(V111="",V111=0),"",IF(OR(L111="",L111=0),エラーリスト!$E$99,""))</f>
        <v/>
      </c>
    </row>
    <row r="112" spans="2:36" ht="22.5" customHeight="1">
      <c r="B112" s="125"/>
      <c r="C112" s="43"/>
      <c r="D112" s="44"/>
      <c r="E112" s="45"/>
      <c r="F112" s="70"/>
      <c r="G112" s="71">
        <f t="shared" si="55"/>
        <v>0</v>
      </c>
      <c r="H112" s="72"/>
      <c r="I112" s="73"/>
      <c r="J112" s="73"/>
      <c r="K112" s="73"/>
      <c r="L112" s="73"/>
      <c r="M112" s="87">
        <f t="shared" si="56"/>
        <v>0</v>
      </c>
      <c r="N112" s="102">
        <f t="shared" si="44"/>
        <v>0</v>
      </c>
      <c r="O112" s="88">
        <f t="shared" si="57"/>
        <v>0</v>
      </c>
      <c r="P112" s="89" t="str">
        <f t="shared" ca="1" si="45"/>
        <v/>
      </c>
      <c r="Q112" s="90" t="str">
        <f t="shared" ca="1" si="58"/>
        <v/>
      </c>
      <c r="R112" s="91" t="str">
        <f t="shared" ca="1" si="46"/>
        <v/>
      </c>
      <c r="S112" s="87" t="str">
        <f t="shared" ca="1" si="47"/>
        <v/>
      </c>
      <c r="T112" s="87" t="str">
        <f t="shared" ca="1" si="48"/>
        <v/>
      </c>
      <c r="U112" s="91" t="str">
        <f t="shared" ca="1" si="49"/>
        <v/>
      </c>
      <c r="V112" s="91" t="str">
        <f t="shared" ca="1" si="50"/>
        <v/>
      </c>
      <c r="W112" s="87">
        <f t="shared" ca="1" si="59"/>
        <v>0</v>
      </c>
      <c r="X112" s="102">
        <f t="shared" ca="1" si="51"/>
        <v>0</v>
      </c>
      <c r="Y112" s="92">
        <f t="shared" ca="1" si="52"/>
        <v>0</v>
      </c>
      <c r="Z112" s="89" t="str">
        <f t="shared" ca="1" si="36"/>
        <v/>
      </c>
      <c r="AA112" s="91" t="str">
        <f t="shared" ca="1" si="37"/>
        <v/>
      </c>
      <c r="AB112" s="91" t="str">
        <f t="shared" ca="1" si="38"/>
        <v/>
      </c>
      <c r="AC112" s="87" t="str">
        <f t="shared" ca="1" si="39"/>
        <v/>
      </c>
      <c r="AD112" s="87" t="str">
        <f t="shared" ca="1" si="40"/>
        <v/>
      </c>
      <c r="AE112" s="91" t="str">
        <f t="shared" ca="1" si="41"/>
        <v/>
      </c>
      <c r="AF112" s="98" t="str">
        <f t="shared" ca="1" si="42"/>
        <v/>
      </c>
      <c r="AG112" s="87">
        <f t="shared" ca="1" si="43"/>
        <v>0</v>
      </c>
      <c r="AH112" s="102" t="str">
        <f t="shared" ca="1" si="53"/>
        <v>0</v>
      </c>
      <c r="AI112" s="100">
        <f t="shared" ca="1" si="54"/>
        <v>0</v>
      </c>
      <c r="AJ112" s="2" t="str">
        <f ca="1">IF(Y112="","",IF(AND(C112="",Y112&lt;&gt;0),エラーリスト!$E$92,""))&amp;IF(Y112="","",IF(AND(D112="",Y112&lt;&gt;0),エラーリスト!$E$93,""))&amp;IF(Y112="","",IF(AND(E112="",Y112&lt;&gt;0),エラーリスト!$E$94,""))&amp;IF(OR(P112="",P112=0),"",IF(OR(F112="",F112=0),エラーリスト!$E$95,""))&amp;IF(OR(S112="",S112=0),"",IF(OR(I112="",I112=0),エラーリスト!$E$96,""))&amp;IF(OR(T112="",T112=0),"",IF(OR(J112="",J112=0),エラーリスト!$E$97,""))&amp;IF(OR(U112="",U112=0),"",IF(OR(K112="",K112=0),エラーリスト!$E$98,""))&amp;IF(OR(V112="",V112=0),"",IF(OR(L112="",L112=0),エラーリスト!$E$99,""))</f>
        <v/>
      </c>
    </row>
    <row r="113" spans="2:36" ht="22.5" customHeight="1">
      <c r="B113" s="125"/>
      <c r="C113" s="43"/>
      <c r="D113" s="44"/>
      <c r="E113" s="45"/>
      <c r="F113" s="70"/>
      <c r="G113" s="71">
        <f t="shared" si="55"/>
        <v>0</v>
      </c>
      <c r="H113" s="72"/>
      <c r="I113" s="73"/>
      <c r="J113" s="73"/>
      <c r="K113" s="73"/>
      <c r="L113" s="73"/>
      <c r="M113" s="87">
        <f t="shared" si="56"/>
        <v>0</v>
      </c>
      <c r="N113" s="102">
        <f t="shared" si="44"/>
        <v>0</v>
      </c>
      <c r="O113" s="88">
        <f t="shared" si="57"/>
        <v>0</v>
      </c>
      <c r="P113" s="89" t="str">
        <f t="shared" ca="1" si="45"/>
        <v/>
      </c>
      <c r="Q113" s="90" t="str">
        <f t="shared" ca="1" si="58"/>
        <v/>
      </c>
      <c r="R113" s="91" t="str">
        <f t="shared" ca="1" si="46"/>
        <v/>
      </c>
      <c r="S113" s="87" t="str">
        <f t="shared" ca="1" si="47"/>
        <v/>
      </c>
      <c r="T113" s="87" t="str">
        <f t="shared" ca="1" si="48"/>
        <v/>
      </c>
      <c r="U113" s="91" t="str">
        <f t="shared" ca="1" si="49"/>
        <v/>
      </c>
      <c r="V113" s="91" t="str">
        <f t="shared" ca="1" si="50"/>
        <v/>
      </c>
      <c r="W113" s="87">
        <f t="shared" ca="1" si="59"/>
        <v>0</v>
      </c>
      <c r="X113" s="102">
        <f t="shared" ca="1" si="51"/>
        <v>0</v>
      </c>
      <c r="Y113" s="92">
        <f t="shared" ca="1" si="52"/>
        <v>0</v>
      </c>
      <c r="Z113" s="89" t="str">
        <f t="shared" ca="1" si="36"/>
        <v/>
      </c>
      <c r="AA113" s="91" t="str">
        <f t="shared" ca="1" si="37"/>
        <v/>
      </c>
      <c r="AB113" s="91" t="str">
        <f t="shared" ca="1" si="38"/>
        <v/>
      </c>
      <c r="AC113" s="87" t="str">
        <f t="shared" ca="1" si="39"/>
        <v/>
      </c>
      <c r="AD113" s="87" t="str">
        <f t="shared" ca="1" si="40"/>
        <v/>
      </c>
      <c r="AE113" s="91" t="str">
        <f t="shared" ca="1" si="41"/>
        <v/>
      </c>
      <c r="AF113" s="98" t="str">
        <f t="shared" ca="1" si="42"/>
        <v/>
      </c>
      <c r="AG113" s="87">
        <f t="shared" ca="1" si="43"/>
        <v>0</v>
      </c>
      <c r="AH113" s="102" t="str">
        <f t="shared" ca="1" si="53"/>
        <v>0</v>
      </c>
      <c r="AI113" s="100">
        <f t="shared" ca="1" si="54"/>
        <v>0</v>
      </c>
      <c r="AJ113" s="2" t="str">
        <f ca="1">IF(Y113="","",IF(AND(C113="",Y113&lt;&gt;0),エラーリスト!$E$92,""))&amp;IF(Y113="","",IF(AND(D113="",Y113&lt;&gt;0),エラーリスト!$E$93,""))&amp;IF(Y113="","",IF(AND(E113="",Y113&lt;&gt;0),エラーリスト!$E$94,""))&amp;IF(OR(P113="",P113=0),"",IF(OR(F113="",F113=0),エラーリスト!$E$95,""))&amp;IF(OR(S113="",S113=0),"",IF(OR(I113="",I113=0),エラーリスト!$E$96,""))&amp;IF(OR(T113="",T113=0),"",IF(OR(J113="",J113=0),エラーリスト!$E$97,""))&amp;IF(OR(U113="",U113=0),"",IF(OR(K113="",K113=0),エラーリスト!$E$98,""))&amp;IF(OR(V113="",V113=0),"",IF(OR(L113="",L113=0),エラーリスト!$E$99,""))</f>
        <v/>
      </c>
    </row>
    <row r="114" spans="2:36" ht="22.5" customHeight="1">
      <c r="B114" s="125"/>
      <c r="C114" s="43"/>
      <c r="D114" s="44"/>
      <c r="E114" s="45"/>
      <c r="F114" s="70"/>
      <c r="G114" s="71">
        <f t="shared" si="55"/>
        <v>0</v>
      </c>
      <c r="H114" s="72"/>
      <c r="I114" s="73"/>
      <c r="J114" s="73"/>
      <c r="K114" s="73"/>
      <c r="L114" s="73"/>
      <c r="M114" s="87">
        <f t="shared" si="56"/>
        <v>0</v>
      </c>
      <c r="N114" s="102">
        <f t="shared" si="44"/>
        <v>0</v>
      </c>
      <c r="O114" s="88">
        <f t="shared" si="57"/>
        <v>0</v>
      </c>
      <c r="P114" s="89" t="str">
        <f t="shared" ca="1" si="45"/>
        <v/>
      </c>
      <c r="Q114" s="90" t="str">
        <f t="shared" ca="1" si="58"/>
        <v/>
      </c>
      <c r="R114" s="91" t="str">
        <f t="shared" ca="1" si="46"/>
        <v/>
      </c>
      <c r="S114" s="87" t="str">
        <f t="shared" ca="1" si="47"/>
        <v/>
      </c>
      <c r="T114" s="87" t="str">
        <f t="shared" ca="1" si="48"/>
        <v/>
      </c>
      <c r="U114" s="91" t="str">
        <f t="shared" ca="1" si="49"/>
        <v/>
      </c>
      <c r="V114" s="91" t="str">
        <f t="shared" ca="1" si="50"/>
        <v/>
      </c>
      <c r="W114" s="87">
        <f t="shared" ca="1" si="59"/>
        <v>0</v>
      </c>
      <c r="X114" s="102">
        <f t="shared" ca="1" si="51"/>
        <v>0</v>
      </c>
      <c r="Y114" s="92">
        <f t="shared" ca="1" si="52"/>
        <v>0</v>
      </c>
      <c r="Z114" s="89" t="str">
        <f t="shared" ca="1" si="36"/>
        <v/>
      </c>
      <c r="AA114" s="91" t="str">
        <f t="shared" ca="1" si="37"/>
        <v/>
      </c>
      <c r="AB114" s="91" t="str">
        <f t="shared" ca="1" si="38"/>
        <v/>
      </c>
      <c r="AC114" s="87" t="str">
        <f t="shared" ca="1" si="39"/>
        <v/>
      </c>
      <c r="AD114" s="87" t="str">
        <f t="shared" ca="1" si="40"/>
        <v/>
      </c>
      <c r="AE114" s="91" t="str">
        <f t="shared" ca="1" si="41"/>
        <v/>
      </c>
      <c r="AF114" s="98" t="str">
        <f t="shared" ca="1" si="42"/>
        <v/>
      </c>
      <c r="AG114" s="87">
        <f t="shared" ca="1" si="43"/>
        <v>0</v>
      </c>
      <c r="AH114" s="102" t="str">
        <f t="shared" ca="1" si="53"/>
        <v>0</v>
      </c>
      <c r="AI114" s="100">
        <f t="shared" ca="1" si="54"/>
        <v>0</v>
      </c>
      <c r="AJ114" s="2" t="str">
        <f ca="1">IF(Y114="","",IF(AND(C114="",Y114&lt;&gt;0),エラーリスト!$E$92,""))&amp;IF(Y114="","",IF(AND(D114="",Y114&lt;&gt;0),エラーリスト!$E$93,""))&amp;IF(Y114="","",IF(AND(E114="",Y114&lt;&gt;0),エラーリスト!$E$94,""))&amp;IF(OR(P114="",P114=0),"",IF(OR(F114="",F114=0),エラーリスト!$E$95,""))&amp;IF(OR(S114="",S114=0),"",IF(OR(I114="",I114=0),エラーリスト!$E$96,""))&amp;IF(OR(T114="",T114=0),"",IF(OR(J114="",J114=0),エラーリスト!$E$97,""))&amp;IF(OR(U114="",U114=0),"",IF(OR(K114="",K114=0),エラーリスト!$E$98,""))&amp;IF(OR(V114="",V114=0),"",IF(OR(L114="",L114=0),エラーリスト!$E$99,""))</f>
        <v/>
      </c>
    </row>
    <row r="115" spans="2:36" ht="22.5" customHeight="1">
      <c r="B115" s="125"/>
      <c r="C115" s="43"/>
      <c r="D115" s="44"/>
      <c r="E115" s="45"/>
      <c r="F115" s="70"/>
      <c r="G115" s="71">
        <f t="shared" si="55"/>
        <v>0</v>
      </c>
      <c r="H115" s="72"/>
      <c r="I115" s="73"/>
      <c r="J115" s="73"/>
      <c r="K115" s="73"/>
      <c r="L115" s="73"/>
      <c r="M115" s="87">
        <f t="shared" si="56"/>
        <v>0</v>
      </c>
      <c r="N115" s="102">
        <f t="shared" si="44"/>
        <v>0</v>
      </c>
      <c r="O115" s="88">
        <f t="shared" si="57"/>
        <v>0</v>
      </c>
      <c r="P115" s="89" t="str">
        <f t="shared" ca="1" si="45"/>
        <v/>
      </c>
      <c r="Q115" s="90" t="str">
        <f t="shared" ca="1" si="58"/>
        <v/>
      </c>
      <c r="R115" s="91" t="str">
        <f t="shared" ca="1" si="46"/>
        <v/>
      </c>
      <c r="S115" s="87" t="str">
        <f t="shared" ca="1" si="47"/>
        <v/>
      </c>
      <c r="T115" s="87" t="str">
        <f t="shared" ca="1" si="48"/>
        <v/>
      </c>
      <c r="U115" s="91" t="str">
        <f t="shared" ca="1" si="49"/>
        <v/>
      </c>
      <c r="V115" s="91" t="str">
        <f t="shared" ca="1" si="50"/>
        <v/>
      </c>
      <c r="W115" s="87">
        <f t="shared" ca="1" si="59"/>
        <v>0</v>
      </c>
      <c r="X115" s="102">
        <f t="shared" ca="1" si="51"/>
        <v>0</v>
      </c>
      <c r="Y115" s="92">
        <f t="shared" ca="1" si="52"/>
        <v>0</v>
      </c>
      <c r="Z115" s="89" t="str">
        <f t="shared" ca="1" si="36"/>
        <v/>
      </c>
      <c r="AA115" s="91" t="str">
        <f t="shared" ca="1" si="37"/>
        <v/>
      </c>
      <c r="AB115" s="91" t="str">
        <f t="shared" ca="1" si="38"/>
        <v/>
      </c>
      <c r="AC115" s="87" t="str">
        <f t="shared" ca="1" si="39"/>
        <v/>
      </c>
      <c r="AD115" s="87" t="str">
        <f t="shared" ca="1" si="40"/>
        <v/>
      </c>
      <c r="AE115" s="91" t="str">
        <f t="shared" ca="1" si="41"/>
        <v/>
      </c>
      <c r="AF115" s="98" t="str">
        <f t="shared" ca="1" si="42"/>
        <v/>
      </c>
      <c r="AG115" s="87">
        <f t="shared" ca="1" si="43"/>
        <v>0</v>
      </c>
      <c r="AH115" s="102" t="str">
        <f t="shared" ca="1" si="53"/>
        <v>0</v>
      </c>
      <c r="AI115" s="100">
        <f t="shared" ca="1" si="54"/>
        <v>0</v>
      </c>
      <c r="AJ115" s="2" t="str">
        <f ca="1">IF(Y115="","",IF(AND(C115="",Y115&lt;&gt;0),エラーリスト!$E$92,""))&amp;IF(Y115="","",IF(AND(D115="",Y115&lt;&gt;0),エラーリスト!$E$93,""))&amp;IF(Y115="","",IF(AND(E115="",Y115&lt;&gt;0),エラーリスト!$E$94,""))&amp;IF(OR(P115="",P115=0),"",IF(OR(F115="",F115=0),エラーリスト!$E$95,""))&amp;IF(OR(S115="",S115=0),"",IF(OR(I115="",I115=0),エラーリスト!$E$96,""))&amp;IF(OR(T115="",T115=0),"",IF(OR(J115="",J115=0),エラーリスト!$E$97,""))&amp;IF(OR(U115="",U115=0),"",IF(OR(K115="",K115=0),エラーリスト!$E$98,""))&amp;IF(OR(V115="",V115=0),"",IF(OR(L115="",L115=0),エラーリスト!$E$99,""))</f>
        <v/>
      </c>
    </row>
    <row r="116" spans="2:36" ht="22.5" customHeight="1">
      <c r="B116" s="125"/>
      <c r="C116" s="43"/>
      <c r="D116" s="44"/>
      <c r="E116" s="45"/>
      <c r="F116" s="70"/>
      <c r="G116" s="71">
        <f t="shared" si="55"/>
        <v>0</v>
      </c>
      <c r="H116" s="72"/>
      <c r="I116" s="73"/>
      <c r="J116" s="73"/>
      <c r="K116" s="73"/>
      <c r="L116" s="73"/>
      <c r="M116" s="87">
        <f t="shared" si="56"/>
        <v>0</v>
      </c>
      <c r="N116" s="102">
        <f t="shared" si="44"/>
        <v>0</v>
      </c>
      <c r="O116" s="88">
        <f t="shared" si="57"/>
        <v>0</v>
      </c>
      <c r="P116" s="89" t="str">
        <f t="shared" ca="1" si="45"/>
        <v/>
      </c>
      <c r="Q116" s="90" t="str">
        <f t="shared" ca="1" si="58"/>
        <v/>
      </c>
      <c r="R116" s="91" t="str">
        <f t="shared" ca="1" si="46"/>
        <v/>
      </c>
      <c r="S116" s="87" t="str">
        <f t="shared" ca="1" si="47"/>
        <v/>
      </c>
      <c r="T116" s="87" t="str">
        <f t="shared" ca="1" si="48"/>
        <v/>
      </c>
      <c r="U116" s="91" t="str">
        <f t="shared" ca="1" si="49"/>
        <v/>
      </c>
      <c r="V116" s="91" t="str">
        <f t="shared" ca="1" si="50"/>
        <v/>
      </c>
      <c r="W116" s="87">
        <f t="shared" ca="1" si="59"/>
        <v>0</v>
      </c>
      <c r="X116" s="102">
        <f t="shared" ca="1" si="51"/>
        <v>0</v>
      </c>
      <c r="Y116" s="92">
        <f t="shared" ca="1" si="52"/>
        <v>0</v>
      </c>
      <c r="Z116" s="89" t="str">
        <f t="shared" ca="1" si="36"/>
        <v/>
      </c>
      <c r="AA116" s="91" t="str">
        <f t="shared" ca="1" si="37"/>
        <v/>
      </c>
      <c r="AB116" s="91" t="str">
        <f t="shared" ca="1" si="38"/>
        <v/>
      </c>
      <c r="AC116" s="87" t="str">
        <f t="shared" ca="1" si="39"/>
        <v/>
      </c>
      <c r="AD116" s="87" t="str">
        <f t="shared" ca="1" si="40"/>
        <v/>
      </c>
      <c r="AE116" s="91" t="str">
        <f t="shared" ca="1" si="41"/>
        <v/>
      </c>
      <c r="AF116" s="98" t="str">
        <f t="shared" ca="1" si="42"/>
        <v/>
      </c>
      <c r="AG116" s="87">
        <f t="shared" ca="1" si="43"/>
        <v>0</v>
      </c>
      <c r="AH116" s="102" t="str">
        <f t="shared" ca="1" si="53"/>
        <v>0</v>
      </c>
      <c r="AI116" s="100">
        <f t="shared" ca="1" si="54"/>
        <v>0</v>
      </c>
      <c r="AJ116" s="2" t="str">
        <f ca="1">IF(Y116="","",IF(AND(C116="",Y116&lt;&gt;0),エラーリスト!$E$92,""))&amp;IF(Y116="","",IF(AND(D116="",Y116&lt;&gt;0),エラーリスト!$E$93,""))&amp;IF(Y116="","",IF(AND(E116="",Y116&lt;&gt;0),エラーリスト!$E$94,""))&amp;IF(OR(P116="",P116=0),"",IF(OR(F116="",F116=0),エラーリスト!$E$95,""))&amp;IF(OR(S116="",S116=0),"",IF(OR(I116="",I116=0),エラーリスト!$E$96,""))&amp;IF(OR(T116="",T116=0),"",IF(OR(J116="",J116=0),エラーリスト!$E$97,""))&amp;IF(OR(U116="",U116=0),"",IF(OR(K116="",K116=0),エラーリスト!$E$98,""))&amp;IF(OR(V116="",V116=0),"",IF(OR(L116="",L116=0),エラーリスト!$E$99,""))</f>
        <v/>
      </c>
    </row>
    <row r="117" spans="2:36" ht="22.5" customHeight="1">
      <c r="B117" s="125"/>
      <c r="C117" s="43"/>
      <c r="D117" s="44"/>
      <c r="E117" s="45"/>
      <c r="F117" s="70"/>
      <c r="G117" s="71">
        <f t="shared" si="55"/>
        <v>0</v>
      </c>
      <c r="H117" s="72"/>
      <c r="I117" s="73"/>
      <c r="J117" s="73"/>
      <c r="K117" s="73"/>
      <c r="L117" s="73"/>
      <c r="M117" s="87">
        <f t="shared" si="56"/>
        <v>0</v>
      </c>
      <c r="N117" s="102">
        <f t="shared" si="44"/>
        <v>0</v>
      </c>
      <c r="O117" s="88">
        <f t="shared" si="57"/>
        <v>0</v>
      </c>
      <c r="P117" s="89" t="str">
        <f t="shared" ca="1" si="45"/>
        <v/>
      </c>
      <c r="Q117" s="90" t="str">
        <f t="shared" ca="1" si="58"/>
        <v/>
      </c>
      <c r="R117" s="91" t="str">
        <f t="shared" ca="1" si="46"/>
        <v/>
      </c>
      <c r="S117" s="87" t="str">
        <f t="shared" ca="1" si="47"/>
        <v/>
      </c>
      <c r="T117" s="87" t="str">
        <f t="shared" ca="1" si="48"/>
        <v/>
      </c>
      <c r="U117" s="91" t="str">
        <f t="shared" ca="1" si="49"/>
        <v/>
      </c>
      <c r="V117" s="91" t="str">
        <f t="shared" ca="1" si="50"/>
        <v/>
      </c>
      <c r="W117" s="87">
        <f t="shared" ca="1" si="59"/>
        <v>0</v>
      </c>
      <c r="X117" s="102">
        <f t="shared" ca="1" si="51"/>
        <v>0</v>
      </c>
      <c r="Y117" s="92">
        <f t="shared" ca="1" si="52"/>
        <v>0</v>
      </c>
      <c r="Z117" s="89" t="str">
        <f t="shared" ca="1" si="36"/>
        <v/>
      </c>
      <c r="AA117" s="91" t="str">
        <f t="shared" ca="1" si="37"/>
        <v/>
      </c>
      <c r="AB117" s="91" t="str">
        <f t="shared" ca="1" si="38"/>
        <v/>
      </c>
      <c r="AC117" s="87" t="str">
        <f t="shared" ca="1" si="39"/>
        <v/>
      </c>
      <c r="AD117" s="87" t="str">
        <f t="shared" ca="1" si="40"/>
        <v/>
      </c>
      <c r="AE117" s="91" t="str">
        <f t="shared" ca="1" si="41"/>
        <v/>
      </c>
      <c r="AF117" s="98" t="str">
        <f t="shared" ca="1" si="42"/>
        <v/>
      </c>
      <c r="AG117" s="87">
        <f t="shared" ca="1" si="43"/>
        <v>0</v>
      </c>
      <c r="AH117" s="102" t="str">
        <f t="shared" ca="1" si="53"/>
        <v>0</v>
      </c>
      <c r="AI117" s="100">
        <f t="shared" ca="1" si="54"/>
        <v>0</v>
      </c>
      <c r="AJ117" s="2" t="str">
        <f ca="1">IF(Y117="","",IF(AND(C117="",Y117&lt;&gt;0),エラーリスト!$E$92,""))&amp;IF(Y117="","",IF(AND(D117="",Y117&lt;&gt;0),エラーリスト!$E$93,""))&amp;IF(Y117="","",IF(AND(E117="",Y117&lt;&gt;0),エラーリスト!$E$94,""))&amp;IF(OR(P117="",P117=0),"",IF(OR(F117="",F117=0),エラーリスト!$E$95,""))&amp;IF(OR(S117="",S117=0),"",IF(OR(I117="",I117=0),エラーリスト!$E$96,""))&amp;IF(OR(T117="",T117=0),"",IF(OR(J117="",J117=0),エラーリスト!$E$97,""))&amp;IF(OR(U117="",U117=0),"",IF(OR(K117="",K117=0),エラーリスト!$E$98,""))&amp;IF(OR(V117="",V117=0),"",IF(OR(L117="",L117=0),エラーリスト!$E$99,""))</f>
        <v/>
      </c>
    </row>
    <row r="118" spans="2:36" ht="22.5" customHeight="1">
      <c r="B118" s="125"/>
      <c r="C118" s="43"/>
      <c r="D118" s="44"/>
      <c r="E118" s="45"/>
      <c r="F118" s="70"/>
      <c r="G118" s="71">
        <f t="shared" si="55"/>
        <v>0</v>
      </c>
      <c r="H118" s="72"/>
      <c r="I118" s="73"/>
      <c r="J118" s="73"/>
      <c r="K118" s="73"/>
      <c r="L118" s="73"/>
      <c r="M118" s="87">
        <f t="shared" si="56"/>
        <v>0</v>
      </c>
      <c r="N118" s="102">
        <f t="shared" si="44"/>
        <v>0</v>
      </c>
      <c r="O118" s="88">
        <f t="shared" si="57"/>
        <v>0</v>
      </c>
      <c r="P118" s="89" t="str">
        <f t="shared" ca="1" si="45"/>
        <v/>
      </c>
      <c r="Q118" s="90" t="str">
        <f t="shared" ca="1" si="58"/>
        <v/>
      </c>
      <c r="R118" s="91" t="str">
        <f t="shared" ca="1" si="46"/>
        <v/>
      </c>
      <c r="S118" s="87" t="str">
        <f t="shared" ca="1" si="47"/>
        <v/>
      </c>
      <c r="T118" s="87" t="str">
        <f t="shared" ca="1" si="48"/>
        <v/>
      </c>
      <c r="U118" s="91" t="str">
        <f t="shared" ca="1" si="49"/>
        <v/>
      </c>
      <c r="V118" s="91" t="str">
        <f t="shared" ca="1" si="50"/>
        <v/>
      </c>
      <c r="W118" s="87">
        <f t="shared" ca="1" si="59"/>
        <v>0</v>
      </c>
      <c r="X118" s="102">
        <f t="shared" ca="1" si="51"/>
        <v>0</v>
      </c>
      <c r="Y118" s="92">
        <f t="shared" ca="1" si="52"/>
        <v>0</v>
      </c>
      <c r="Z118" s="89" t="str">
        <f t="shared" ca="1" si="36"/>
        <v/>
      </c>
      <c r="AA118" s="91" t="str">
        <f t="shared" ca="1" si="37"/>
        <v/>
      </c>
      <c r="AB118" s="91" t="str">
        <f t="shared" ca="1" si="38"/>
        <v/>
      </c>
      <c r="AC118" s="87" t="str">
        <f t="shared" ca="1" si="39"/>
        <v/>
      </c>
      <c r="AD118" s="87" t="str">
        <f t="shared" ca="1" si="40"/>
        <v/>
      </c>
      <c r="AE118" s="91" t="str">
        <f t="shared" ca="1" si="41"/>
        <v/>
      </c>
      <c r="AF118" s="98" t="str">
        <f t="shared" ca="1" si="42"/>
        <v/>
      </c>
      <c r="AG118" s="87">
        <f t="shared" ca="1" si="43"/>
        <v>0</v>
      </c>
      <c r="AH118" s="102" t="str">
        <f t="shared" ca="1" si="53"/>
        <v>0</v>
      </c>
      <c r="AI118" s="100">
        <f t="shared" ca="1" si="54"/>
        <v>0</v>
      </c>
      <c r="AJ118" s="2" t="str">
        <f ca="1">IF(Y118="","",IF(AND(C118="",Y118&lt;&gt;0),エラーリスト!$E$92,""))&amp;IF(Y118="","",IF(AND(D118="",Y118&lt;&gt;0),エラーリスト!$E$93,""))&amp;IF(Y118="","",IF(AND(E118="",Y118&lt;&gt;0),エラーリスト!$E$94,""))&amp;IF(OR(P118="",P118=0),"",IF(OR(F118="",F118=0),エラーリスト!$E$95,""))&amp;IF(OR(S118="",S118=0),"",IF(OR(I118="",I118=0),エラーリスト!$E$96,""))&amp;IF(OR(T118="",T118=0),"",IF(OR(J118="",J118=0),エラーリスト!$E$97,""))&amp;IF(OR(U118="",U118=0),"",IF(OR(K118="",K118=0),エラーリスト!$E$98,""))&amp;IF(OR(V118="",V118=0),"",IF(OR(L118="",L118=0),エラーリスト!$E$99,""))</f>
        <v/>
      </c>
    </row>
    <row r="119" spans="2:36" ht="22.5" customHeight="1">
      <c r="B119" s="125"/>
      <c r="C119" s="43"/>
      <c r="D119" s="44"/>
      <c r="E119" s="45"/>
      <c r="F119" s="70"/>
      <c r="G119" s="71">
        <f t="shared" si="55"/>
        <v>0</v>
      </c>
      <c r="H119" s="72"/>
      <c r="I119" s="73"/>
      <c r="J119" s="73"/>
      <c r="K119" s="73"/>
      <c r="L119" s="73"/>
      <c r="M119" s="87">
        <f t="shared" si="56"/>
        <v>0</v>
      </c>
      <c r="N119" s="102">
        <f t="shared" si="44"/>
        <v>0</v>
      </c>
      <c r="O119" s="88">
        <f t="shared" si="57"/>
        <v>0</v>
      </c>
      <c r="P119" s="89" t="str">
        <f t="shared" ca="1" si="45"/>
        <v/>
      </c>
      <c r="Q119" s="90" t="str">
        <f t="shared" ca="1" si="58"/>
        <v/>
      </c>
      <c r="R119" s="91" t="str">
        <f t="shared" ca="1" si="46"/>
        <v/>
      </c>
      <c r="S119" s="87" t="str">
        <f t="shared" ca="1" si="47"/>
        <v/>
      </c>
      <c r="T119" s="87" t="str">
        <f t="shared" ca="1" si="48"/>
        <v/>
      </c>
      <c r="U119" s="91" t="str">
        <f t="shared" ca="1" si="49"/>
        <v/>
      </c>
      <c r="V119" s="91" t="str">
        <f t="shared" ca="1" si="50"/>
        <v/>
      </c>
      <c r="W119" s="87">
        <f t="shared" ca="1" si="59"/>
        <v>0</v>
      </c>
      <c r="X119" s="102">
        <f t="shared" ca="1" si="51"/>
        <v>0</v>
      </c>
      <c r="Y119" s="92">
        <f t="shared" ca="1" si="52"/>
        <v>0</v>
      </c>
      <c r="Z119" s="89" t="str">
        <f t="shared" ca="1" si="36"/>
        <v/>
      </c>
      <c r="AA119" s="91" t="str">
        <f t="shared" ca="1" si="37"/>
        <v/>
      </c>
      <c r="AB119" s="91" t="str">
        <f t="shared" ca="1" si="38"/>
        <v/>
      </c>
      <c r="AC119" s="87" t="str">
        <f t="shared" ca="1" si="39"/>
        <v/>
      </c>
      <c r="AD119" s="87" t="str">
        <f t="shared" ca="1" si="40"/>
        <v/>
      </c>
      <c r="AE119" s="91" t="str">
        <f t="shared" ca="1" si="41"/>
        <v/>
      </c>
      <c r="AF119" s="98" t="str">
        <f t="shared" ca="1" si="42"/>
        <v/>
      </c>
      <c r="AG119" s="87">
        <f t="shared" ca="1" si="43"/>
        <v>0</v>
      </c>
      <c r="AH119" s="102" t="str">
        <f t="shared" ca="1" si="53"/>
        <v>0</v>
      </c>
      <c r="AI119" s="100">
        <f t="shared" ca="1" si="54"/>
        <v>0</v>
      </c>
      <c r="AJ119" s="2" t="str">
        <f ca="1">IF(Y119="","",IF(AND(C119="",Y119&lt;&gt;0),エラーリスト!$E$92,""))&amp;IF(Y119="","",IF(AND(D119="",Y119&lt;&gt;0),エラーリスト!$E$93,""))&amp;IF(Y119="","",IF(AND(E119="",Y119&lt;&gt;0),エラーリスト!$E$94,""))&amp;IF(OR(P119="",P119=0),"",IF(OR(F119="",F119=0),エラーリスト!$E$95,""))&amp;IF(OR(S119="",S119=0),"",IF(OR(I119="",I119=0),エラーリスト!$E$96,""))&amp;IF(OR(T119="",T119=0),"",IF(OR(J119="",J119=0),エラーリスト!$E$97,""))&amp;IF(OR(U119="",U119=0),"",IF(OR(K119="",K119=0),エラーリスト!$E$98,""))&amp;IF(OR(V119="",V119=0),"",IF(OR(L119="",L119=0),エラーリスト!$E$99,""))</f>
        <v/>
      </c>
    </row>
    <row r="120" spans="2:36" ht="22.5" customHeight="1">
      <c r="B120" s="125"/>
      <c r="C120" s="43"/>
      <c r="D120" s="44"/>
      <c r="E120" s="45"/>
      <c r="F120" s="70"/>
      <c r="G120" s="71">
        <f t="shared" si="55"/>
        <v>0</v>
      </c>
      <c r="H120" s="72"/>
      <c r="I120" s="73"/>
      <c r="J120" s="73"/>
      <c r="K120" s="73"/>
      <c r="L120" s="73"/>
      <c r="M120" s="87">
        <f t="shared" si="56"/>
        <v>0</v>
      </c>
      <c r="N120" s="102">
        <f t="shared" si="44"/>
        <v>0</v>
      </c>
      <c r="O120" s="88">
        <f t="shared" si="57"/>
        <v>0</v>
      </c>
      <c r="P120" s="89" t="str">
        <f t="shared" ca="1" si="45"/>
        <v/>
      </c>
      <c r="Q120" s="90" t="str">
        <f t="shared" ca="1" si="58"/>
        <v/>
      </c>
      <c r="R120" s="91" t="str">
        <f t="shared" ca="1" si="46"/>
        <v/>
      </c>
      <c r="S120" s="87" t="str">
        <f t="shared" ca="1" si="47"/>
        <v/>
      </c>
      <c r="T120" s="87" t="str">
        <f t="shared" ca="1" si="48"/>
        <v/>
      </c>
      <c r="U120" s="91" t="str">
        <f t="shared" ca="1" si="49"/>
        <v/>
      </c>
      <c r="V120" s="91" t="str">
        <f t="shared" ca="1" si="50"/>
        <v/>
      </c>
      <c r="W120" s="87">
        <f t="shared" ca="1" si="59"/>
        <v>0</v>
      </c>
      <c r="X120" s="102">
        <f t="shared" ca="1" si="51"/>
        <v>0</v>
      </c>
      <c r="Y120" s="92">
        <f t="shared" ca="1" si="52"/>
        <v>0</v>
      </c>
      <c r="Z120" s="89" t="str">
        <f t="shared" ca="1" si="36"/>
        <v/>
      </c>
      <c r="AA120" s="91" t="str">
        <f t="shared" ca="1" si="37"/>
        <v/>
      </c>
      <c r="AB120" s="91" t="str">
        <f t="shared" ca="1" si="38"/>
        <v/>
      </c>
      <c r="AC120" s="87" t="str">
        <f t="shared" ca="1" si="39"/>
        <v/>
      </c>
      <c r="AD120" s="87" t="str">
        <f t="shared" ca="1" si="40"/>
        <v/>
      </c>
      <c r="AE120" s="91" t="str">
        <f t="shared" ca="1" si="41"/>
        <v/>
      </c>
      <c r="AF120" s="98" t="str">
        <f t="shared" ca="1" si="42"/>
        <v/>
      </c>
      <c r="AG120" s="87">
        <f t="shared" ca="1" si="43"/>
        <v>0</v>
      </c>
      <c r="AH120" s="102" t="str">
        <f t="shared" ca="1" si="53"/>
        <v>0</v>
      </c>
      <c r="AI120" s="100">
        <f t="shared" ca="1" si="54"/>
        <v>0</v>
      </c>
      <c r="AJ120" s="2" t="str">
        <f ca="1">IF(Y120="","",IF(AND(C120="",Y120&lt;&gt;0),エラーリスト!$E$92,""))&amp;IF(Y120="","",IF(AND(D120="",Y120&lt;&gt;0),エラーリスト!$E$93,""))&amp;IF(Y120="","",IF(AND(E120="",Y120&lt;&gt;0),エラーリスト!$E$94,""))&amp;IF(OR(P120="",P120=0),"",IF(OR(F120="",F120=0),エラーリスト!$E$95,""))&amp;IF(OR(S120="",S120=0),"",IF(OR(I120="",I120=0),エラーリスト!$E$96,""))&amp;IF(OR(T120="",T120=0),"",IF(OR(J120="",J120=0),エラーリスト!$E$97,""))&amp;IF(OR(U120="",U120=0),"",IF(OR(K120="",K120=0),エラーリスト!$E$98,""))&amp;IF(OR(V120="",V120=0),"",IF(OR(L120="",L120=0),エラーリスト!$E$99,""))</f>
        <v/>
      </c>
    </row>
    <row r="121" spans="2:36" ht="22.5" customHeight="1">
      <c r="B121" s="125"/>
      <c r="C121" s="43"/>
      <c r="D121" s="44"/>
      <c r="E121" s="45"/>
      <c r="F121" s="70"/>
      <c r="G121" s="71">
        <f t="shared" si="55"/>
        <v>0</v>
      </c>
      <c r="H121" s="72"/>
      <c r="I121" s="73"/>
      <c r="J121" s="73"/>
      <c r="K121" s="73"/>
      <c r="L121" s="73"/>
      <c r="M121" s="87">
        <f t="shared" si="56"/>
        <v>0</v>
      </c>
      <c r="N121" s="102">
        <f t="shared" si="44"/>
        <v>0</v>
      </c>
      <c r="O121" s="88">
        <f t="shared" si="57"/>
        <v>0</v>
      </c>
      <c r="P121" s="89" t="str">
        <f t="shared" ca="1" si="45"/>
        <v/>
      </c>
      <c r="Q121" s="90" t="str">
        <f t="shared" ca="1" si="58"/>
        <v/>
      </c>
      <c r="R121" s="91" t="str">
        <f t="shared" ca="1" si="46"/>
        <v/>
      </c>
      <c r="S121" s="87" t="str">
        <f t="shared" ca="1" si="47"/>
        <v/>
      </c>
      <c r="T121" s="87" t="str">
        <f t="shared" ca="1" si="48"/>
        <v/>
      </c>
      <c r="U121" s="91" t="str">
        <f t="shared" ca="1" si="49"/>
        <v/>
      </c>
      <c r="V121" s="91" t="str">
        <f t="shared" ca="1" si="50"/>
        <v/>
      </c>
      <c r="W121" s="87">
        <f t="shared" ca="1" si="59"/>
        <v>0</v>
      </c>
      <c r="X121" s="102">
        <f t="shared" ca="1" si="51"/>
        <v>0</v>
      </c>
      <c r="Y121" s="92">
        <f t="shared" ca="1" si="52"/>
        <v>0</v>
      </c>
      <c r="Z121" s="89" t="str">
        <f t="shared" ca="1" si="36"/>
        <v/>
      </c>
      <c r="AA121" s="91" t="str">
        <f t="shared" ca="1" si="37"/>
        <v/>
      </c>
      <c r="AB121" s="91" t="str">
        <f t="shared" ca="1" si="38"/>
        <v/>
      </c>
      <c r="AC121" s="87" t="str">
        <f t="shared" ca="1" si="39"/>
        <v/>
      </c>
      <c r="AD121" s="87" t="str">
        <f t="shared" ca="1" si="40"/>
        <v/>
      </c>
      <c r="AE121" s="91" t="str">
        <f t="shared" ca="1" si="41"/>
        <v/>
      </c>
      <c r="AF121" s="98" t="str">
        <f t="shared" ca="1" si="42"/>
        <v/>
      </c>
      <c r="AG121" s="87">
        <f t="shared" ca="1" si="43"/>
        <v>0</v>
      </c>
      <c r="AH121" s="102" t="str">
        <f t="shared" ca="1" si="53"/>
        <v>0</v>
      </c>
      <c r="AI121" s="100">
        <f t="shared" ca="1" si="54"/>
        <v>0</v>
      </c>
      <c r="AJ121" s="2" t="str">
        <f ca="1">IF(Y121="","",IF(AND(C121="",Y121&lt;&gt;0),エラーリスト!$E$92,""))&amp;IF(Y121="","",IF(AND(D121="",Y121&lt;&gt;0),エラーリスト!$E$93,""))&amp;IF(Y121="","",IF(AND(E121="",Y121&lt;&gt;0),エラーリスト!$E$94,""))&amp;IF(OR(P121="",P121=0),"",IF(OR(F121="",F121=0),エラーリスト!$E$95,""))&amp;IF(OR(S121="",S121=0),"",IF(OR(I121="",I121=0),エラーリスト!$E$96,""))&amp;IF(OR(T121="",T121=0),"",IF(OR(J121="",J121=0),エラーリスト!$E$97,""))&amp;IF(OR(U121="",U121=0),"",IF(OR(K121="",K121=0),エラーリスト!$E$98,""))&amp;IF(OR(V121="",V121=0),"",IF(OR(L121="",L121=0),エラーリスト!$E$99,""))</f>
        <v/>
      </c>
    </row>
    <row r="122" spans="2:36" ht="22.5" customHeight="1">
      <c r="B122" s="125"/>
      <c r="C122" s="43"/>
      <c r="D122" s="44"/>
      <c r="E122" s="45"/>
      <c r="F122" s="70"/>
      <c r="G122" s="71">
        <f t="shared" si="55"/>
        <v>0</v>
      </c>
      <c r="H122" s="72"/>
      <c r="I122" s="73"/>
      <c r="J122" s="73"/>
      <c r="K122" s="73"/>
      <c r="L122" s="73"/>
      <c r="M122" s="87">
        <f t="shared" si="56"/>
        <v>0</v>
      </c>
      <c r="N122" s="102">
        <f t="shared" si="44"/>
        <v>0</v>
      </c>
      <c r="O122" s="88">
        <f t="shared" si="57"/>
        <v>0</v>
      </c>
      <c r="P122" s="89" t="str">
        <f t="shared" ca="1" si="45"/>
        <v/>
      </c>
      <c r="Q122" s="90" t="str">
        <f t="shared" ca="1" si="58"/>
        <v/>
      </c>
      <c r="R122" s="91" t="str">
        <f t="shared" ca="1" si="46"/>
        <v/>
      </c>
      <c r="S122" s="87" t="str">
        <f t="shared" ca="1" si="47"/>
        <v/>
      </c>
      <c r="T122" s="87" t="str">
        <f t="shared" ca="1" si="48"/>
        <v/>
      </c>
      <c r="U122" s="91" t="str">
        <f t="shared" ca="1" si="49"/>
        <v/>
      </c>
      <c r="V122" s="91" t="str">
        <f t="shared" ca="1" si="50"/>
        <v/>
      </c>
      <c r="W122" s="87">
        <f t="shared" ca="1" si="59"/>
        <v>0</v>
      </c>
      <c r="X122" s="102">
        <f t="shared" ca="1" si="51"/>
        <v>0</v>
      </c>
      <c r="Y122" s="92">
        <f t="shared" ca="1" si="52"/>
        <v>0</v>
      </c>
      <c r="Z122" s="89" t="str">
        <f t="shared" ca="1" si="36"/>
        <v/>
      </c>
      <c r="AA122" s="91" t="str">
        <f t="shared" ca="1" si="37"/>
        <v/>
      </c>
      <c r="AB122" s="91" t="str">
        <f t="shared" ca="1" si="38"/>
        <v/>
      </c>
      <c r="AC122" s="87" t="str">
        <f t="shared" ca="1" si="39"/>
        <v/>
      </c>
      <c r="AD122" s="87" t="str">
        <f t="shared" ca="1" si="40"/>
        <v/>
      </c>
      <c r="AE122" s="91" t="str">
        <f t="shared" ca="1" si="41"/>
        <v/>
      </c>
      <c r="AF122" s="98" t="str">
        <f t="shared" ca="1" si="42"/>
        <v/>
      </c>
      <c r="AG122" s="87">
        <f t="shared" ca="1" si="43"/>
        <v>0</v>
      </c>
      <c r="AH122" s="102" t="str">
        <f t="shared" ca="1" si="53"/>
        <v>0</v>
      </c>
      <c r="AI122" s="100">
        <f t="shared" ca="1" si="54"/>
        <v>0</v>
      </c>
      <c r="AJ122" s="2" t="str">
        <f ca="1">IF(Y122="","",IF(AND(C122="",Y122&lt;&gt;0),エラーリスト!$E$92,""))&amp;IF(Y122="","",IF(AND(D122="",Y122&lt;&gt;0),エラーリスト!$E$93,""))&amp;IF(Y122="","",IF(AND(E122="",Y122&lt;&gt;0),エラーリスト!$E$94,""))&amp;IF(OR(P122="",P122=0),"",IF(OR(F122="",F122=0),エラーリスト!$E$95,""))&amp;IF(OR(S122="",S122=0),"",IF(OR(I122="",I122=0),エラーリスト!$E$96,""))&amp;IF(OR(T122="",T122=0),"",IF(OR(J122="",J122=0),エラーリスト!$E$97,""))&amp;IF(OR(U122="",U122=0),"",IF(OR(K122="",K122=0),エラーリスト!$E$98,""))&amp;IF(OR(V122="",V122=0),"",IF(OR(L122="",L122=0),エラーリスト!$E$99,""))</f>
        <v/>
      </c>
    </row>
    <row r="123" spans="2:36" ht="22.5" customHeight="1">
      <c r="B123" s="125"/>
      <c r="C123" s="43"/>
      <c r="D123" s="44"/>
      <c r="E123" s="45"/>
      <c r="F123" s="70"/>
      <c r="G123" s="71">
        <f t="shared" si="55"/>
        <v>0</v>
      </c>
      <c r="H123" s="72"/>
      <c r="I123" s="73"/>
      <c r="J123" s="73"/>
      <c r="K123" s="73"/>
      <c r="L123" s="73"/>
      <c r="M123" s="87">
        <f t="shared" si="56"/>
        <v>0</v>
      </c>
      <c r="N123" s="102">
        <f t="shared" si="44"/>
        <v>0</v>
      </c>
      <c r="O123" s="88">
        <f t="shared" si="57"/>
        <v>0</v>
      </c>
      <c r="P123" s="89" t="str">
        <f t="shared" ca="1" si="45"/>
        <v/>
      </c>
      <c r="Q123" s="90" t="str">
        <f t="shared" ca="1" si="58"/>
        <v/>
      </c>
      <c r="R123" s="91" t="str">
        <f t="shared" ca="1" si="46"/>
        <v/>
      </c>
      <c r="S123" s="87" t="str">
        <f t="shared" ca="1" si="47"/>
        <v/>
      </c>
      <c r="T123" s="87" t="str">
        <f t="shared" ca="1" si="48"/>
        <v/>
      </c>
      <c r="U123" s="91" t="str">
        <f t="shared" ca="1" si="49"/>
        <v/>
      </c>
      <c r="V123" s="91" t="str">
        <f t="shared" ca="1" si="50"/>
        <v/>
      </c>
      <c r="W123" s="87">
        <f t="shared" ca="1" si="59"/>
        <v>0</v>
      </c>
      <c r="X123" s="102">
        <f t="shared" ca="1" si="51"/>
        <v>0</v>
      </c>
      <c r="Y123" s="92">
        <f t="shared" ca="1" si="52"/>
        <v>0</v>
      </c>
      <c r="Z123" s="89" t="str">
        <f t="shared" ca="1" si="36"/>
        <v/>
      </c>
      <c r="AA123" s="91" t="str">
        <f t="shared" ca="1" si="37"/>
        <v/>
      </c>
      <c r="AB123" s="91" t="str">
        <f t="shared" ca="1" si="38"/>
        <v/>
      </c>
      <c r="AC123" s="87" t="str">
        <f t="shared" ca="1" si="39"/>
        <v/>
      </c>
      <c r="AD123" s="87" t="str">
        <f t="shared" ca="1" si="40"/>
        <v/>
      </c>
      <c r="AE123" s="91" t="str">
        <f t="shared" ca="1" si="41"/>
        <v/>
      </c>
      <c r="AF123" s="98" t="str">
        <f t="shared" ca="1" si="42"/>
        <v/>
      </c>
      <c r="AG123" s="87">
        <f t="shared" ca="1" si="43"/>
        <v>0</v>
      </c>
      <c r="AH123" s="102" t="str">
        <f t="shared" ca="1" si="53"/>
        <v>0</v>
      </c>
      <c r="AI123" s="100">
        <f t="shared" ca="1" si="54"/>
        <v>0</v>
      </c>
      <c r="AJ123" s="2" t="str">
        <f ca="1">IF(Y123="","",IF(AND(C123="",Y123&lt;&gt;0),エラーリスト!$E$92,""))&amp;IF(Y123="","",IF(AND(D123="",Y123&lt;&gt;0),エラーリスト!$E$93,""))&amp;IF(Y123="","",IF(AND(E123="",Y123&lt;&gt;0),エラーリスト!$E$94,""))&amp;IF(OR(P123="",P123=0),"",IF(OR(F123="",F123=0),エラーリスト!$E$95,""))&amp;IF(OR(S123="",S123=0),"",IF(OR(I123="",I123=0),エラーリスト!$E$96,""))&amp;IF(OR(T123="",T123=0),"",IF(OR(J123="",J123=0),エラーリスト!$E$97,""))&amp;IF(OR(U123="",U123=0),"",IF(OR(K123="",K123=0),エラーリスト!$E$98,""))&amp;IF(OR(V123="",V123=0),"",IF(OR(L123="",L123=0),エラーリスト!$E$99,""))</f>
        <v/>
      </c>
    </row>
    <row r="124" spans="2:36" ht="22.5" customHeight="1">
      <c r="B124" s="125"/>
      <c r="C124" s="43"/>
      <c r="D124" s="44"/>
      <c r="E124" s="45"/>
      <c r="F124" s="70"/>
      <c r="G124" s="71">
        <f t="shared" si="55"/>
        <v>0</v>
      </c>
      <c r="H124" s="72"/>
      <c r="I124" s="73"/>
      <c r="J124" s="73"/>
      <c r="K124" s="73"/>
      <c r="L124" s="73"/>
      <c r="M124" s="87">
        <f t="shared" si="56"/>
        <v>0</v>
      </c>
      <c r="N124" s="102">
        <f t="shared" si="44"/>
        <v>0</v>
      </c>
      <c r="O124" s="88">
        <f t="shared" si="57"/>
        <v>0</v>
      </c>
      <c r="P124" s="89" t="str">
        <f t="shared" ca="1" si="45"/>
        <v/>
      </c>
      <c r="Q124" s="90" t="str">
        <f t="shared" ca="1" si="58"/>
        <v/>
      </c>
      <c r="R124" s="91" t="str">
        <f t="shared" ca="1" si="46"/>
        <v/>
      </c>
      <c r="S124" s="87" t="str">
        <f t="shared" ca="1" si="47"/>
        <v/>
      </c>
      <c r="T124" s="87" t="str">
        <f t="shared" ca="1" si="48"/>
        <v/>
      </c>
      <c r="U124" s="91" t="str">
        <f t="shared" ca="1" si="49"/>
        <v/>
      </c>
      <c r="V124" s="91" t="str">
        <f t="shared" ca="1" si="50"/>
        <v/>
      </c>
      <c r="W124" s="87">
        <f t="shared" ca="1" si="59"/>
        <v>0</v>
      </c>
      <c r="X124" s="102">
        <f t="shared" ca="1" si="51"/>
        <v>0</v>
      </c>
      <c r="Y124" s="92">
        <f t="shared" ca="1" si="52"/>
        <v>0</v>
      </c>
      <c r="Z124" s="89" t="str">
        <f t="shared" ca="1" si="36"/>
        <v/>
      </c>
      <c r="AA124" s="91" t="str">
        <f t="shared" ca="1" si="37"/>
        <v/>
      </c>
      <c r="AB124" s="91" t="str">
        <f t="shared" ca="1" si="38"/>
        <v/>
      </c>
      <c r="AC124" s="87" t="str">
        <f t="shared" ca="1" si="39"/>
        <v/>
      </c>
      <c r="AD124" s="87" t="str">
        <f t="shared" ca="1" si="40"/>
        <v/>
      </c>
      <c r="AE124" s="91" t="str">
        <f t="shared" ca="1" si="41"/>
        <v/>
      </c>
      <c r="AF124" s="98" t="str">
        <f t="shared" ca="1" si="42"/>
        <v/>
      </c>
      <c r="AG124" s="87">
        <f t="shared" ca="1" si="43"/>
        <v>0</v>
      </c>
      <c r="AH124" s="102" t="str">
        <f t="shared" ca="1" si="53"/>
        <v>0</v>
      </c>
      <c r="AI124" s="100">
        <f t="shared" ca="1" si="54"/>
        <v>0</v>
      </c>
      <c r="AJ124" s="2" t="str">
        <f ca="1">IF(Y124="","",IF(AND(C124="",Y124&lt;&gt;0),エラーリスト!$E$92,""))&amp;IF(Y124="","",IF(AND(D124="",Y124&lt;&gt;0),エラーリスト!$E$93,""))&amp;IF(Y124="","",IF(AND(E124="",Y124&lt;&gt;0),エラーリスト!$E$94,""))&amp;IF(OR(P124="",P124=0),"",IF(OR(F124="",F124=0),エラーリスト!$E$95,""))&amp;IF(OR(S124="",S124=0),"",IF(OR(I124="",I124=0),エラーリスト!$E$96,""))&amp;IF(OR(T124="",T124=0),"",IF(OR(J124="",J124=0),エラーリスト!$E$97,""))&amp;IF(OR(U124="",U124=0),"",IF(OR(K124="",K124=0),エラーリスト!$E$98,""))&amp;IF(OR(V124="",V124=0),"",IF(OR(L124="",L124=0),エラーリスト!$E$99,""))</f>
        <v/>
      </c>
    </row>
    <row r="125" spans="2:36" ht="22.5" customHeight="1">
      <c r="B125" s="125"/>
      <c r="C125" s="43"/>
      <c r="D125" s="44"/>
      <c r="E125" s="45"/>
      <c r="F125" s="70"/>
      <c r="G125" s="71">
        <f t="shared" si="55"/>
        <v>0</v>
      </c>
      <c r="H125" s="72"/>
      <c r="I125" s="73"/>
      <c r="J125" s="73"/>
      <c r="K125" s="73"/>
      <c r="L125" s="73"/>
      <c r="M125" s="87">
        <f t="shared" si="56"/>
        <v>0</v>
      </c>
      <c r="N125" s="102">
        <f t="shared" si="44"/>
        <v>0</v>
      </c>
      <c r="O125" s="88">
        <f t="shared" si="57"/>
        <v>0</v>
      </c>
      <c r="P125" s="89" t="str">
        <f t="shared" ca="1" si="45"/>
        <v/>
      </c>
      <c r="Q125" s="90" t="str">
        <f t="shared" ca="1" si="58"/>
        <v/>
      </c>
      <c r="R125" s="91" t="str">
        <f t="shared" ca="1" si="46"/>
        <v/>
      </c>
      <c r="S125" s="87" t="str">
        <f t="shared" ca="1" si="47"/>
        <v/>
      </c>
      <c r="T125" s="87" t="str">
        <f t="shared" ca="1" si="48"/>
        <v/>
      </c>
      <c r="U125" s="91" t="str">
        <f t="shared" ca="1" si="49"/>
        <v/>
      </c>
      <c r="V125" s="91" t="str">
        <f t="shared" ca="1" si="50"/>
        <v/>
      </c>
      <c r="W125" s="87">
        <f t="shared" ca="1" si="59"/>
        <v>0</v>
      </c>
      <c r="X125" s="102">
        <f t="shared" ca="1" si="51"/>
        <v>0</v>
      </c>
      <c r="Y125" s="92">
        <f t="shared" ca="1" si="52"/>
        <v>0</v>
      </c>
      <c r="Z125" s="89" t="str">
        <f t="shared" ca="1" si="36"/>
        <v/>
      </c>
      <c r="AA125" s="91" t="str">
        <f t="shared" ca="1" si="37"/>
        <v/>
      </c>
      <c r="AB125" s="91" t="str">
        <f t="shared" ca="1" si="38"/>
        <v/>
      </c>
      <c r="AC125" s="87" t="str">
        <f t="shared" ca="1" si="39"/>
        <v/>
      </c>
      <c r="AD125" s="87" t="str">
        <f t="shared" ca="1" si="40"/>
        <v/>
      </c>
      <c r="AE125" s="91" t="str">
        <f t="shared" ca="1" si="41"/>
        <v/>
      </c>
      <c r="AF125" s="98" t="str">
        <f t="shared" ca="1" si="42"/>
        <v/>
      </c>
      <c r="AG125" s="87">
        <f t="shared" ca="1" si="43"/>
        <v>0</v>
      </c>
      <c r="AH125" s="102" t="str">
        <f t="shared" ca="1" si="53"/>
        <v>0</v>
      </c>
      <c r="AI125" s="100">
        <f t="shared" ca="1" si="54"/>
        <v>0</v>
      </c>
      <c r="AJ125" s="2" t="str">
        <f ca="1">IF(Y125="","",IF(AND(C125="",Y125&lt;&gt;0),エラーリスト!$E$92,""))&amp;IF(Y125="","",IF(AND(D125="",Y125&lt;&gt;0),エラーリスト!$E$93,""))&amp;IF(Y125="","",IF(AND(E125="",Y125&lt;&gt;0),エラーリスト!$E$94,""))&amp;IF(OR(P125="",P125=0),"",IF(OR(F125="",F125=0),エラーリスト!$E$95,""))&amp;IF(OR(S125="",S125=0),"",IF(OR(I125="",I125=0),エラーリスト!$E$96,""))&amp;IF(OR(T125="",T125=0),"",IF(OR(J125="",J125=0),エラーリスト!$E$97,""))&amp;IF(OR(U125="",U125=0),"",IF(OR(K125="",K125=0),エラーリスト!$E$98,""))&amp;IF(OR(V125="",V125=0),"",IF(OR(L125="",L125=0),エラーリスト!$E$99,""))</f>
        <v/>
      </c>
    </row>
    <row r="126" spans="2:36" ht="22.5" customHeight="1">
      <c r="B126" s="125"/>
      <c r="C126" s="43"/>
      <c r="D126" s="44"/>
      <c r="E126" s="45"/>
      <c r="F126" s="70"/>
      <c r="G126" s="71">
        <f t="shared" si="55"/>
        <v>0</v>
      </c>
      <c r="H126" s="72"/>
      <c r="I126" s="73"/>
      <c r="J126" s="73"/>
      <c r="K126" s="73"/>
      <c r="L126" s="73"/>
      <c r="M126" s="87">
        <f t="shared" si="56"/>
        <v>0</v>
      </c>
      <c r="N126" s="102">
        <f t="shared" si="44"/>
        <v>0</v>
      </c>
      <c r="O126" s="88">
        <f t="shared" si="57"/>
        <v>0</v>
      </c>
      <c r="P126" s="89" t="str">
        <f t="shared" ca="1" si="45"/>
        <v/>
      </c>
      <c r="Q126" s="90" t="str">
        <f t="shared" ca="1" si="58"/>
        <v/>
      </c>
      <c r="R126" s="91" t="str">
        <f t="shared" ca="1" si="46"/>
        <v/>
      </c>
      <c r="S126" s="87" t="str">
        <f t="shared" ca="1" si="47"/>
        <v/>
      </c>
      <c r="T126" s="87" t="str">
        <f t="shared" ca="1" si="48"/>
        <v/>
      </c>
      <c r="U126" s="91" t="str">
        <f t="shared" ca="1" si="49"/>
        <v/>
      </c>
      <c r="V126" s="91" t="str">
        <f t="shared" ca="1" si="50"/>
        <v/>
      </c>
      <c r="W126" s="87">
        <f t="shared" ca="1" si="59"/>
        <v>0</v>
      </c>
      <c r="X126" s="102">
        <f t="shared" ca="1" si="51"/>
        <v>0</v>
      </c>
      <c r="Y126" s="92">
        <f t="shared" ca="1" si="52"/>
        <v>0</v>
      </c>
      <c r="Z126" s="89" t="str">
        <f t="shared" ca="1" si="36"/>
        <v/>
      </c>
      <c r="AA126" s="91" t="str">
        <f t="shared" ca="1" si="37"/>
        <v/>
      </c>
      <c r="AB126" s="91" t="str">
        <f t="shared" ca="1" si="38"/>
        <v/>
      </c>
      <c r="AC126" s="87" t="str">
        <f t="shared" ca="1" si="39"/>
        <v/>
      </c>
      <c r="AD126" s="87" t="str">
        <f t="shared" ca="1" si="40"/>
        <v/>
      </c>
      <c r="AE126" s="91" t="str">
        <f t="shared" ca="1" si="41"/>
        <v/>
      </c>
      <c r="AF126" s="98" t="str">
        <f t="shared" ca="1" si="42"/>
        <v/>
      </c>
      <c r="AG126" s="87">
        <f t="shared" ca="1" si="43"/>
        <v>0</v>
      </c>
      <c r="AH126" s="102" t="str">
        <f t="shared" ca="1" si="53"/>
        <v>0</v>
      </c>
      <c r="AI126" s="100">
        <f t="shared" ca="1" si="54"/>
        <v>0</v>
      </c>
      <c r="AJ126" s="2" t="str">
        <f ca="1">IF(Y126="","",IF(AND(C126="",Y126&lt;&gt;0),エラーリスト!$E$92,""))&amp;IF(Y126="","",IF(AND(D126="",Y126&lt;&gt;0),エラーリスト!$E$93,""))&amp;IF(Y126="","",IF(AND(E126="",Y126&lt;&gt;0),エラーリスト!$E$94,""))&amp;IF(OR(P126="",P126=0),"",IF(OR(F126="",F126=0),エラーリスト!$E$95,""))&amp;IF(OR(S126="",S126=0),"",IF(OR(I126="",I126=0),エラーリスト!$E$96,""))&amp;IF(OR(T126="",T126=0),"",IF(OR(J126="",J126=0),エラーリスト!$E$97,""))&amp;IF(OR(U126="",U126=0),"",IF(OR(K126="",K126=0),エラーリスト!$E$98,""))&amp;IF(OR(V126="",V126=0),"",IF(OR(L126="",L126=0),エラーリスト!$E$99,""))</f>
        <v/>
      </c>
    </row>
    <row r="127" spans="2:36" ht="22.5" customHeight="1">
      <c r="B127" s="125"/>
      <c r="C127" s="43"/>
      <c r="D127" s="44"/>
      <c r="E127" s="45"/>
      <c r="F127" s="70"/>
      <c r="G127" s="71">
        <f t="shared" si="55"/>
        <v>0</v>
      </c>
      <c r="H127" s="72"/>
      <c r="I127" s="73"/>
      <c r="J127" s="73"/>
      <c r="K127" s="73"/>
      <c r="L127" s="73"/>
      <c r="M127" s="87">
        <f t="shared" si="56"/>
        <v>0</v>
      </c>
      <c r="N127" s="102">
        <f t="shared" si="44"/>
        <v>0</v>
      </c>
      <c r="O127" s="88">
        <f t="shared" si="57"/>
        <v>0</v>
      </c>
      <c r="P127" s="89" t="str">
        <f t="shared" ca="1" si="45"/>
        <v/>
      </c>
      <c r="Q127" s="90" t="str">
        <f t="shared" ca="1" si="58"/>
        <v/>
      </c>
      <c r="R127" s="91" t="str">
        <f t="shared" ca="1" si="46"/>
        <v/>
      </c>
      <c r="S127" s="87" t="str">
        <f t="shared" ca="1" si="47"/>
        <v/>
      </c>
      <c r="T127" s="87" t="str">
        <f t="shared" ca="1" si="48"/>
        <v/>
      </c>
      <c r="U127" s="91" t="str">
        <f t="shared" ca="1" si="49"/>
        <v/>
      </c>
      <c r="V127" s="91" t="str">
        <f t="shared" ca="1" si="50"/>
        <v/>
      </c>
      <c r="W127" s="87">
        <f t="shared" ca="1" si="59"/>
        <v>0</v>
      </c>
      <c r="X127" s="102">
        <f t="shared" ca="1" si="51"/>
        <v>0</v>
      </c>
      <c r="Y127" s="92">
        <f t="shared" ca="1" si="52"/>
        <v>0</v>
      </c>
      <c r="Z127" s="89" t="str">
        <f t="shared" ca="1" si="36"/>
        <v/>
      </c>
      <c r="AA127" s="91" t="str">
        <f t="shared" ca="1" si="37"/>
        <v/>
      </c>
      <c r="AB127" s="91" t="str">
        <f t="shared" ca="1" si="38"/>
        <v/>
      </c>
      <c r="AC127" s="87" t="str">
        <f t="shared" ca="1" si="39"/>
        <v/>
      </c>
      <c r="AD127" s="87" t="str">
        <f t="shared" ca="1" si="40"/>
        <v/>
      </c>
      <c r="AE127" s="91" t="str">
        <f t="shared" ca="1" si="41"/>
        <v/>
      </c>
      <c r="AF127" s="98" t="str">
        <f t="shared" ca="1" si="42"/>
        <v/>
      </c>
      <c r="AG127" s="87">
        <f t="shared" ca="1" si="43"/>
        <v>0</v>
      </c>
      <c r="AH127" s="102" t="str">
        <f t="shared" ca="1" si="53"/>
        <v>0</v>
      </c>
      <c r="AI127" s="100">
        <f t="shared" ca="1" si="54"/>
        <v>0</v>
      </c>
      <c r="AJ127" s="2" t="str">
        <f ca="1">IF(Y127="","",IF(AND(C127="",Y127&lt;&gt;0),エラーリスト!$E$92,""))&amp;IF(Y127="","",IF(AND(D127="",Y127&lt;&gt;0),エラーリスト!$E$93,""))&amp;IF(Y127="","",IF(AND(E127="",Y127&lt;&gt;0),エラーリスト!$E$94,""))&amp;IF(OR(P127="",P127=0),"",IF(OR(F127="",F127=0),エラーリスト!$E$95,""))&amp;IF(OR(S127="",S127=0),"",IF(OR(I127="",I127=0),エラーリスト!$E$96,""))&amp;IF(OR(T127="",T127=0),"",IF(OR(J127="",J127=0),エラーリスト!$E$97,""))&amp;IF(OR(U127="",U127=0),"",IF(OR(K127="",K127=0),エラーリスト!$E$98,""))&amp;IF(OR(V127="",V127=0),"",IF(OR(L127="",L127=0),エラーリスト!$E$99,""))</f>
        <v/>
      </c>
    </row>
    <row r="128" spans="2:36" ht="22.5" customHeight="1">
      <c r="B128" s="125"/>
      <c r="C128" s="43"/>
      <c r="D128" s="44"/>
      <c r="E128" s="45"/>
      <c r="F128" s="70"/>
      <c r="G128" s="71">
        <f t="shared" si="55"/>
        <v>0</v>
      </c>
      <c r="H128" s="72"/>
      <c r="I128" s="73"/>
      <c r="J128" s="73"/>
      <c r="K128" s="73"/>
      <c r="L128" s="73"/>
      <c r="M128" s="87">
        <f t="shared" si="56"/>
        <v>0</v>
      </c>
      <c r="N128" s="102">
        <f t="shared" si="44"/>
        <v>0</v>
      </c>
      <c r="O128" s="88">
        <f t="shared" si="57"/>
        <v>0</v>
      </c>
      <c r="P128" s="89" t="str">
        <f t="shared" ca="1" si="45"/>
        <v/>
      </c>
      <c r="Q128" s="90" t="str">
        <f t="shared" ca="1" si="58"/>
        <v/>
      </c>
      <c r="R128" s="91" t="str">
        <f t="shared" ca="1" si="46"/>
        <v/>
      </c>
      <c r="S128" s="87" t="str">
        <f t="shared" ca="1" si="47"/>
        <v/>
      </c>
      <c r="T128" s="87" t="str">
        <f t="shared" ca="1" si="48"/>
        <v/>
      </c>
      <c r="U128" s="91" t="str">
        <f t="shared" ca="1" si="49"/>
        <v/>
      </c>
      <c r="V128" s="91" t="str">
        <f t="shared" ca="1" si="50"/>
        <v/>
      </c>
      <c r="W128" s="87">
        <f t="shared" ca="1" si="59"/>
        <v>0</v>
      </c>
      <c r="X128" s="102">
        <f t="shared" ca="1" si="51"/>
        <v>0</v>
      </c>
      <c r="Y128" s="92">
        <f t="shared" ca="1" si="52"/>
        <v>0</v>
      </c>
      <c r="Z128" s="89" t="str">
        <f t="shared" ca="1" si="36"/>
        <v/>
      </c>
      <c r="AA128" s="91" t="str">
        <f t="shared" ca="1" si="37"/>
        <v/>
      </c>
      <c r="AB128" s="91" t="str">
        <f t="shared" ca="1" si="38"/>
        <v/>
      </c>
      <c r="AC128" s="87" t="str">
        <f t="shared" ca="1" si="39"/>
        <v/>
      </c>
      <c r="AD128" s="87" t="str">
        <f t="shared" ca="1" si="40"/>
        <v/>
      </c>
      <c r="AE128" s="91" t="str">
        <f t="shared" ca="1" si="41"/>
        <v/>
      </c>
      <c r="AF128" s="98" t="str">
        <f t="shared" ca="1" si="42"/>
        <v/>
      </c>
      <c r="AG128" s="87">
        <f t="shared" ca="1" si="43"/>
        <v>0</v>
      </c>
      <c r="AH128" s="102" t="str">
        <f t="shared" ca="1" si="53"/>
        <v>0</v>
      </c>
      <c r="AI128" s="100">
        <f t="shared" ca="1" si="54"/>
        <v>0</v>
      </c>
      <c r="AJ128" s="2" t="str">
        <f ca="1">IF(Y128="","",IF(AND(C128="",Y128&lt;&gt;0),エラーリスト!$E$92,""))&amp;IF(Y128="","",IF(AND(D128="",Y128&lt;&gt;0),エラーリスト!$E$93,""))&amp;IF(Y128="","",IF(AND(E128="",Y128&lt;&gt;0),エラーリスト!$E$94,""))&amp;IF(OR(P128="",P128=0),"",IF(OR(F128="",F128=0),エラーリスト!$E$95,""))&amp;IF(OR(S128="",S128=0),"",IF(OR(I128="",I128=0),エラーリスト!$E$96,""))&amp;IF(OR(T128="",T128=0),"",IF(OR(J128="",J128=0),エラーリスト!$E$97,""))&amp;IF(OR(U128="",U128=0),"",IF(OR(K128="",K128=0),エラーリスト!$E$98,""))&amp;IF(OR(V128="",V128=0),"",IF(OR(L128="",L128=0),エラーリスト!$E$99,""))</f>
        <v/>
      </c>
    </row>
    <row r="129" spans="2:36" ht="22.5" customHeight="1">
      <c r="B129" s="125"/>
      <c r="C129" s="43"/>
      <c r="D129" s="44"/>
      <c r="E129" s="45"/>
      <c r="F129" s="70"/>
      <c r="G129" s="71">
        <f t="shared" si="55"/>
        <v>0</v>
      </c>
      <c r="H129" s="72"/>
      <c r="I129" s="73"/>
      <c r="J129" s="73"/>
      <c r="K129" s="73"/>
      <c r="L129" s="73"/>
      <c r="M129" s="87">
        <f t="shared" si="56"/>
        <v>0</v>
      </c>
      <c r="N129" s="102">
        <f t="shared" si="44"/>
        <v>0</v>
      </c>
      <c r="O129" s="88">
        <f t="shared" si="57"/>
        <v>0</v>
      </c>
      <c r="P129" s="89" t="str">
        <f t="shared" ca="1" si="45"/>
        <v/>
      </c>
      <c r="Q129" s="90" t="str">
        <f t="shared" ca="1" si="58"/>
        <v/>
      </c>
      <c r="R129" s="91" t="str">
        <f t="shared" ca="1" si="46"/>
        <v/>
      </c>
      <c r="S129" s="87" t="str">
        <f t="shared" ca="1" si="47"/>
        <v/>
      </c>
      <c r="T129" s="87" t="str">
        <f t="shared" ca="1" si="48"/>
        <v/>
      </c>
      <c r="U129" s="91" t="str">
        <f t="shared" ca="1" si="49"/>
        <v/>
      </c>
      <c r="V129" s="91" t="str">
        <f t="shared" ca="1" si="50"/>
        <v/>
      </c>
      <c r="W129" s="87">
        <f t="shared" ca="1" si="59"/>
        <v>0</v>
      </c>
      <c r="X129" s="102">
        <f t="shared" ca="1" si="51"/>
        <v>0</v>
      </c>
      <c r="Y129" s="92">
        <f t="shared" ca="1" si="52"/>
        <v>0</v>
      </c>
      <c r="Z129" s="89" t="str">
        <f t="shared" ca="1" si="36"/>
        <v/>
      </c>
      <c r="AA129" s="91" t="str">
        <f t="shared" ca="1" si="37"/>
        <v/>
      </c>
      <c r="AB129" s="91" t="str">
        <f t="shared" ca="1" si="38"/>
        <v/>
      </c>
      <c r="AC129" s="87" t="str">
        <f t="shared" ca="1" si="39"/>
        <v/>
      </c>
      <c r="AD129" s="87" t="str">
        <f t="shared" ca="1" si="40"/>
        <v/>
      </c>
      <c r="AE129" s="91" t="str">
        <f t="shared" ca="1" si="41"/>
        <v/>
      </c>
      <c r="AF129" s="98" t="str">
        <f t="shared" ca="1" si="42"/>
        <v/>
      </c>
      <c r="AG129" s="87">
        <f t="shared" ca="1" si="43"/>
        <v>0</v>
      </c>
      <c r="AH129" s="102" t="str">
        <f t="shared" ca="1" si="53"/>
        <v>0</v>
      </c>
      <c r="AI129" s="100">
        <f t="shared" ca="1" si="54"/>
        <v>0</v>
      </c>
      <c r="AJ129" s="2" t="str">
        <f ca="1">IF(Y129="","",IF(AND(C129="",Y129&lt;&gt;0),エラーリスト!$E$92,""))&amp;IF(Y129="","",IF(AND(D129="",Y129&lt;&gt;0),エラーリスト!$E$93,""))&amp;IF(Y129="","",IF(AND(E129="",Y129&lt;&gt;0),エラーリスト!$E$94,""))&amp;IF(OR(P129="",P129=0),"",IF(OR(F129="",F129=0),エラーリスト!$E$95,""))&amp;IF(OR(S129="",S129=0),"",IF(OR(I129="",I129=0),エラーリスト!$E$96,""))&amp;IF(OR(T129="",T129=0),"",IF(OR(J129="",J129=0),エラーリスト!$E$97,""))&amp;IF(OR(U129="",U129=0),"",IF(OR(K129="",K129=0),エラーリスト!$E$98,""))&amp;IF(OR(V129="",V129=0),"",IF(OR(L129="",L129=0),エラーリスト!$E$99,""))</f>
        <v/>
      </c>
    </row>
    <row r="130" spans="2:36" ht="22.5" customHeight="1">
      <c r="B130" s="125"/>
      <c r="C130" s="43"/>
      <c r="D130" s="44"/>
      <c r="E130" s="45"/>
      <c r="F130" s="70"/>
      <c r="G130" s="71">
        <f t="shared" si="55"/>
        <v>0</v>
      </c>
      <c r="H130" s="72"/>
      <c r="I130" s="73"/>
      <c r="J130" s="73"/>
      <c r="K130" s="73"/>
      <c r="L130" s="73"/>
      <c r="M130" s="87">
        <f t="shared" si="56"/>
        <v>0</v>
      </c>
      <c r="N130" s="102">
        <f t="shared" si="44"/>
        <v>0</v>
      </c>
      <c r="O130" s="88">
        <f t="shared" si="57"/>
        <v>0</v>
      </c>
      <c r="P130" s="89" t="str">
        <f t="shared" ca="1" si="45"/>
        <v/>
      </c>
      <c r="Q130" s="90" t="str">
        <f t="shared" ca="1" si="58"/>
        <v/>
      </c>
      <c r="R130" s="91" t="str">
        <f t="shared" ca="1" si="46"/>
        <v/>
      </c>
      <c r="S130" s="87" t="str">
        <f t="shared" ca="1" si="47"/>
        <v/>
      </c>
      <c r="T130" s="87" t="str">
        <f t="shared" ca="1" si="48"/>
        <v/>
      </c>
      <c r="U130" s="91" t="str">
        <f t="shared" ca="1" si="49"/>
        <v/>
      </c>
      <c r="V130" s="91" t="str">
        <f t="shared" ca="1" si="50"/>
        <v/>
      </c>
      <c r="W130" s="87">
        <f t="shared" ca="1" si="59"/>
        <v>0</v>
      </c>
      <c r="X130" s="102">
        <f t="shared" ca="1" si="51"/>
        <v>0</v>
      </c>
      <c r="Y130" s="92">
        <f t="shared" ca="1" si="52"/>
        <v>0</v>
      </c>
      <c r="Z130" s="89" t="str">
        <f t="shared" ca="1" si="36"/>
        <v/>
      </c>
      <c r="AA130" s="91" t="str">
        <f t="shared" ca="1" si="37"/>
        <v/>
      </c>
      <c r="AB130" s="91" t="str">
        <f t="shared" ca="1" si="38"/>
        <v/>
      </c>
      <c r="AC130" s="87" t="str">
        <f t="shared" ca="1" si="39"/>
        <v/>
      </c>
      <c r="AD130" s="87" t="str">
        <f t="shared" ca="1" si="40"/>
        <v/>
      </c>
      <c r="AE130" s="91" t="str">
        <f t="shared" ca="1" si="41"/>
        <v/>
      </c>
      <c r="AF130" s="98" t="str">
        <f t="shared" ca="1" si="42"/>
        <v/>
      </c>
      <c r="AG130" s="87">
        <f t="shared" ca="1" si="43"/>
        <v>0</v>
      </c>
      <c r="AH130" s="102" t="str">
        <f t="shared" ca="1" si="53"/>
        <v>0</v>
      </c>
      <c r="AI130" s="100">
        <f t="shared" ca="1" si="54"/>
        <v>0</v>
      </c>
      <c r="AJ130" s="2" t="str">
        <f ca="1">IF(Y130="","",IF(AND(C130="",Y130&lt;&gt;0),エラーリスト!$E$92,""))&amp;IF(Y130="","",IF(AND(D130="",Y130&lt;&gt;0),エラーリスト!$E$93,""))&amp;IF(Y130="","",IF(AND(E130="",Y130&lt;&gt;0),エラーリスト!$E$94,""))&amp;IF(OR(P130="",P130=0),"",IF(OR(F130="",F130=0),エラーリスト!$E$95,""))&amp;IF(OR(S130="",S130=0),"",IF(OR(I130="",I130=0),エラーリスト!$E$96,""))&amp;IF(OR(T130="",T130=0),"",IF(OR(J130="",J130=0),エラーリスト!$E$97,""))&amp;IF(OR(U130="",U130=0),"",IF(OR(K130="",K130=0),エラーリスト!$E$98,""))&amp;IF(OR(V130="",V130=0),"",IF(OR(L130="",L130=0),エラーリスト!$E$99,""))</f>
        <v/>
      </c>
    </row>
    <row r="131" spans="2:36" ht="22.5" customHeight="1">
      <c r="B131" s="125"/>
      <c r="C131" s="43"/>
      <c r="D131" s="44"/>
      <c r="E131" s="45"/>
      <c r="F131" s="70"/>
      <c r="G131" s="71">
        <f t="shared" si="55"/>
        <v>0</v>
      </c>
      <c r="H131" s="72"/>
      <c r="I131" s="73"/>
      <c r="J131" s="73"/>
      <c r="K131" s="73"/>
      <c r="L131" s="73"/>
      <c r="M131" s="87">
        <f t="shared" si="56"/>
        <v>0</v>
      </c>
      <c r="N131" s="102">
        <f t="shared" si="44"/>
        <v>0</v>
      </c>
      <c r="O131" s="88">
        <f t="shared" si="57"/>
        <v>0</v>
      </c>
      <c r="P131" s="89" t="str">
        <f t="shared" ca="1" si="45"/>
        <v/>
      </c>
      <c r="Q131" s="90" t="str">
        <f t="shared" ca="1" si="58"/>
        <v/>
      </c>
      <c r="R131" s="91" t="str">
        <f t="shared" ca="1" si="46"/>
        <v/>
      </c>
      <c r="S131" s="87" t="str">
        <f t="shared" ca="1" si="47"/>
        <v/>
      </c>
      <c r="T131" s="87" t="str">
        <f t="shared" ca="1" si="48"/>
        <v/>
      </c>
      <c r="U131" s="91" t="str">
        <f t="shared" ca="1" si="49"/>
        <v/>
      </c>
      <c r="V131" s="91" t="str">
        <f t="shared" ca="1" si="50"/>
        <v/>
      </c>
      <c r="W131" s="87">
        <f t="shared" ca="1" si="59"/>
        <v>0</v>
      </c>
      <c r="X131" s="102">
        <f t="shared" ca="1" si="51"/>
        <v>0</v>
      </c>
      <c r="Y131" s="92">
        <f t="shared" ca="1" si="52"/>
        <v>0</v>
      </c>
      <c r="Z131" s="89" t="str">
        <f t="shared" ca="1" si="36"/>
        <v/>
      </c>
      <c r="AA131" s="91" t="str">
        <f t="shared" ca="1" si="37"/>
        <v/>
      </c>
      <c r="AB131" s="91" t="str">
        <f t="shared" ca="1" si="38"/>
        <v/>
      </c>
      <c r="AC131" s="87" t="str">
        <f t="shared" ca="1" si="39"/>
        <v/>
      </c>
      <c r="AD131" s="87" t="str">
        <f t="shared" ca="1" si="40"/>
        <v/>
      </c>
      <c r="AE131" s="91" t="str">
        <f t="shared" ca="1" si="41"/>
        <v/>
      </c>
      <c r="AF131" s="98" t="str">
        <f t="shared" ca="1" si="42"/>
        <v/>
      </c>
      <c r="AG131" s="87">
        <f t="shared" ca="1" si="43"/>
        <v>0</v>
      </c>
      <c r="AH131" s="102" t="str">
        <f t="shared" ca="1" si="53"/>
        <v>0</v>
      </c>
      <c r="AI131" s="100">
        <f t="shared" ca="1" si="54"/>
        <v>0</v>
      </c>
      <c r="AJ131" s="2" t="str">
        <f ca="1">IF(Y131="","",IF(AND(C131="",Y131&lt;&gt;0),エラーリスト!$E$92,""))&amp;IF(Y131="","",IF(AND(D131="",Y131&lt;&gt;0),エラーリスト!$E$93,""))&amp;IF(Y131="","",IF(AND(E131="",Y131&lt;&gt;0),エラーリスト!$E$94,""))&amp;IF(OR(P131="",P131=0),"",IF(OR(F131="",F131=0),エラーリスト!$E$95,""))&amp;IF(OR(S131="",S131=0),"",IF(OR(I131="",I131=0),エラーリスト!$E$96,""))&amp;IF(OR(T131="",T131=0),"",IF(OR(J131="",J131=0),エラーリスト!$E$97,""))&amp;IF(OR(U131="",U131=0),"",IF(OR(K131="",K131=0),エラーリスト!$E$98,""))&amp;IF(OR(V131="",V131=0),"",IF(OR(L131="",L131=0),エラーリスト!$E$99,""))</f>
        <v/>
      </c>
    </row>
    <row r="132" spans="2:36" ht="22.5" customHeight="1">
      <c r="B132" s="125"/>
      <c r="C132" s="43"/>
      <c r="D132" s="44"/>
      <c r="E132" s="45"/>
      <c r="F132" s="70"/>
      <c r="G132" s="71">
        <f t="shared" si="55"/>
        <v>0</v>
      </c>
      <c r="H132" s="72"/>
      <c r="I132" s="73"/>
      <c r="J132" s="73"/>
      <c r="K132" s="73"/>
      <c r="L132" s="73"/>
      <c r="M132" s="87">
        <f t="shared" si="56"/>
        <v>0</v>
      </c>
      <c r="N132" s="102">
        <f t="shared" si="44"/>
        <v>0</v>
      </c>
      <c r="O132" s="88">
        <f t="shared" si="57"/>
        <v>0</v>
      </c>
      <c r="P132" s="89" t="str">
        <f t="shared" ca="1" si="45"/>
        <v/>
      </c>
      <c r="Q132" s="90" t="str">
        <f t="shared" ca="1" si="58"/>
        <v/>
      </c>
      <c r="R132" s="91" t="str">
        <f t="shared" ca="1" si="46"/>
        <v/>
      </c>
      <c r="S132" s="87" t="str">
        <f t="shared" ca="1" si="47"/>
        <v/>
      </c>
      <c r="T132" s="87" t="str">
        <f t="shared" ca="1" si="48"/>
        <v/>
      </c>
      <c r="U132" s="91" t="str">
        <f t="shared" ca="1" si="49"/>
        <v/>
      </c>
      <c r="V132" s="91" t="str">
        <f t="shared" ca="1" si="50"/>
        <v/>
      </c>
      <c r="W132" s="87">
        <f t="shared" ca="1" si="59"/>
        <v>0</v>
      </c>
      <c r="X132" s="102">
        <f t="shared" ca="1" si="51"/>
        <v>0</v>
      </c>
      <c r="Y132" s="92">
        <f t="shared" ca="1" si="52"/>
        <v>0</v>
      </c>
      <c r="Z132" s="89" t="str">
        <f t="shared" ca="1" si="36"/>
        <v/>
      </c>
      <c r="AA132" s="91" t="str">
        <f t="shared" ca="1" si="37"/>
        <v/>
      </c>
      <c r="AB132" s="91" t="str">
        <f t="shared" ca="1" si="38"/>
        <v/>
      </c>
      <c r="AC132" s="87" t="str">
        <f t="shared" ca="1" si="39"/>
        <v/>
      </c>
      <c r="AD132" s="87" t="str">
        <f t="shared" ca="1" si="40"/>
        <v/>
      </c>
      <c r="AE132" s="91" t="str">
        <f t="shared" ca="1" si="41"/>
        <v/>
      </c>
      <c r="AF132" s="98" t="str">
        <f t="shared" ca="1" si="42"/>
        <v/>
      </c>
      <c r="AG132" s="87">
        <f t="shared" ca="1" si="43"/>
        <v>0</v>
      </c>
      <c r="AH132" s="102" t="str">
        <f t="shared" ca="1" si="53"/>
        <v>0</v>
      </c>
      <c r="AI132" s="100">
        <f t="shared" ca="1" si="54"/>
        <v>0</v>
      </c>
      <c r="AJ132" s="2" t="str">
        <f ca="1">IF(Y132="","",IF(AND(C132="",Y132&lt;&gt;0),エラーリスト!$E$92,""))&amp;IF(Y132="","",IF(AND(D132="",Y132&lt;&gt;0),エラーリスト!$E$93,""))&amp;IF(Y132="","",IF(AND(E132="",Y132&lt;&gt;0),エラーリスト!$E$94,""))&amp;IF(OR(P132="",P132=0),"",IF(OR(F132="",F132=0),エラーリスト!$E$95,""))&amp;IF(OR(S132="",S132=0),"",IF(OR(I132="",I132=0),エラーリスト!$E$96,""))&amp;IF(OR(T132="",T132=0),"",IF(OR(J132="",J132=0),エラーリスト!$E$97,""))&amp;IF(OR(U132="",U132=0),"",IF(OR(K132="",K132=0),エラーリスト!$E$98,""))&amp;IF(OR(V132="",V132=0),"",IF(OR(L132="",L132=0),エラーリスト!$E$99,""))</f>
        <v/>
      </c>
    </row>
    <row r="133" spans="2:36" ht="22.5" customHeight="1">
      <c r="B133" s="125"/>
      <c r="C133" s="43"/>
      <c r="D133" s="44"/>
      <c r="E133" s="45"/>
      <c r="F133" s="70"/>
      <c r="G133" s="71">
        <f t="shared" si="55"/>
        <v>0</v>
      </c>
      <c r="H133" s="72"/>
      <c r="I133" s="73"/>
      <c r="J133" s="73"/>
      <c r="K133" s="73"/>
      <c r="L133" s="73"/>
      <c r="M133" s="87">
        <f t="shared" si="56"/>
        <v>0</v>
      </c>
      <c r="N133" s="102">
        <f t="shared" si="44"/>
        <v>0</v>
      </c>
      <c r="O133" s="88">
        <f t="shared" si="57"/>
        <v>0</v>
      </c>
      <c r="P133" s="89" t="str">
        <f t="shared" ca="1" si="45"/>
        <v/>
      </c>
      <c r="Q133" s="90" t="str">
        <f t="shared" ca="1" si="58"/>
        <v/>
      </c>
      <c r="R133" s="91" t="str">
        <f t="shared" ca="1" si="46"/>
        <v/>
      </c>
      <c r="S133" s="87" t="str">
        <f t="shared" ca="1" si="47"/>
        <v/>
      </c>
      <c r="T133" s="87" t="str">
        <f t="shared" ca="1" si="48"/>
        <v/>
      </c>
      <c r="U133" s="91" t="str">
        <f t="shared" ca="1" si="49"/>
        <v/>
      </c>
      <c r="V133" s="91" t="str">
        <f t="shared" ca="1" si="50"/>
        <v/>
      </c>
      <c r="W133" s="87">
        <f t="shared" ca="1" si="59"/>
        <v>0</v>
      </c>
      <c r="X133" s="102">
        <f t="shared" ca="1" si="51"/>
        <v>0</v>
      </c>
      <c r="Y133" s="92">
        <f t="shared" ca="1" si="52"/>
        <v>0</v>
      </c>
      <c r="Z133" s="89" t="str">
        <f t="shared" ca="1" si="36"/>
        <v/>
      </c>
      <c r="AA133" s="91" t="str">
        <f t="shared" ca="1" si="37"/>
        <v/>
      </c>
      <c r="AB133" s="91" t="str">
        <f t="shared" ca="1" si="38"/>
        <v/>
      </c>
      <c r="AC133" s="87" t="str">
        <f t="shared" ca="1" si="39"/>
        <v/>
      </c>
      <c r="AD133" s="87" t="str">
        <f t="shared" ca="1" si="40"/>
        <v/>
      </c>
      <c r="AE133" s="91" t="str">
        <f t="shared" ca="1" si="41"/>
        <v/>
      </c>
      <c r="AF133" s="98" t="str">
        <f t="shared" ca="1" si="42"/>
        <v/>
      </c>
      <c r="AG133" s="87">
        <f t="shared" ca="1" si="43"/>
        <v>0</v>
      </c>
      <c r="AH133" s="102" t="str">
        <f t="shared" ca="1" si="53"/>
        <v>0</v>
      </c>
      <c r="AI133" s="100">
        <f t="shared" ca="1" si="54"/>
        <v>0</v>
      </c>
      <c r="AJ133" s="2" t="str">
        <f ca="1">IF(Y133="","",IF(AND(C133="",Y133&lt;&gt;0),エラーリスト!$E$92,""))&amp;IF(Y133="","",IF(AND(D133="",Y133&lt;&gt;0),エラーリスト!$E$93,""))&amp;IF(Y133="","",IF(AND(E133="",Y133&lt;&gt;0),エラーリスト!$E$94,""))&amp;IF(OR(P133="",P133=0),"",IF(OR(F133="",F133=0),エラーリスト!$E$95,""))&amp;IF(OR(S133="",S133=0),"",IF(OR(I133="",I133=0),エラーリスト!$E$96,""))&amp;IF(OR(T133="",T133=0),"",IF(OR(J133="",J133=0),エラーリスト!$E$97,""))&amp;IF(OR(U133="",U133=0),"",IF(OR(K133="",K133=0),エラーリスト!$E$98,""))&amp;IF(OR(V133="",V133=0),"",IF(OR(L133="",L133=0),エラーリスト!$E$99,""))</f>
        <v/>
      </c>
    </row>
    <row r="134" spans="2:36" ht="22.5" customHeight="1">
      <c r="B134" s="125"/>
      <c r="C134" s="43"/>
      <c r="D134" s="44"/>
      <c r="E134" s="45"/>
      <c r="F134" s="70"/>
      <c r="G134" s="71">
        <f t="shared" si="55"/>
        <v>0</v>
      </c>
      <c r="H134" s="72"/>
      <c r="I134" s="73"/>
      <c r="J134" s="73"/>
      <c r="K134" s="73"/>
      <c r="L134" s="73"/>
      <c r="M134" s="87">
        <f t="shared" si="56"/>
        <v>0</v>
      </c>
      <c r="N134" s="102">
        <f t="shared" si="44"/>
        <v>0</v>
      </c>
      <c r="O134" s="88">
        <f t="shared" si="57"/>
        <v>0</v>
      </c>
      <c r="P134" s="89" t="str">
        <f t="shared" ca="1" si="45"/>
        <v/>
      </c>
      <c r="Q134" s="90" t="str">
        <f t="shared" ca="1" si="58"/>
        <v/>
      </c>
      <c r="R134" s="91" t="str">
        <f t="shared" ca="1" si="46"/>
        <v/>
      </c>
      <c r="S134" s="87" t="str">
        <f t="shared" ca="1" si="47"/>
        <v/>
      </c>
      <c r="T134" s="87" t="str">
        <f t="shared" ca="1" si="48"/>
        <v/>
      </c>
      <c r="U134" s="91" t="str">
        <f t="shared" ca="1" si="49"/>
        <v/>
      </c>
      <c r="V134" s="91" t="str">
        <f t="shared" ca="1" si="50"/>
        <v/>
      </c>
      <c r="W134" s="87">
        <f t="shared" ca="1" si="59"/>
        <v>0</v>
      </c>
      <c r="X134" s="102">
        <f t="shared" ca="1" si="51"/>
        <v>0</v>
      </c>
      <c r="Y134" s="92">
        <f t="shared" ca="1" si="52"/>
        <v>0</v>
      </c>
      <c r="Z134" s="89" t="str">
        <f t="shared" ref="Z134:Z197" ca="1" si="60">IFERROR(IF(SUM(F134-P134)&lt;0,"0",F134-P134),"")</f>
        <v/>
      </c>
      <c r="AA134" s="91" t="str">
        <f t="shared" ref="AA134:AA197" ca="1" si="61">IFERROR(IF(SUM(G134-Q134)&lt;0,"0",G134-Q134),"")</f>
        <v/>
      </c>
      <c r="AB134" s="91" t="str">
        <f t="shared" ref="AB134:AB197" ca="1" si="62">IFERROR(IF(SUM(H134-R134)&lt;0,"0",H134-R134),"")</f>
        <v/>
      </c>
      <c r="AC134" s="87" t="str">
        <f t="shared" ref="AC134:AC197" ca="1" si="63">IFERROR(IF(SUM(I134-S134)&lt;0,"0",I134-S134),"")</f>
        <v/>
      </c>
      <c r="AD134" s="87" t="str">
        <f t="shared" ref="AD134:AD197" ca="1" si="64">IFERROR(IF(SUM(J134-T134)&lt;0,"0",J134-T134),"")</f>
        <v/>
      </c>
      <c r="AE134" s="91" t="str">
        <f t="shared" ref="AE134:AE197" ca="1" si="65">IFERROR(IF(SUM(K134-U134)&lt;0,"0",K134-U134),"")</f>
        <v/>
      </c>
      <c r="AF134" s="98" t="str">
        <f t="shared" ref="AF134:AF197" ca="1" si="66">IFERROR(IF(SUM(L134-V134)&lt;0,"0",L134-V134),"")</f>
        <v/>
      </c>
      <c r="AG134" s="87">
        <f t="shared" ref="AG134:AG197" ca="1" si="67">IFERROR(IF(SUM(M134-W134)&lt;0,"0",M134-W134),"")</f>
        <v>0</v>
      </c>
      <c r="AH134" s="102" t="str">
        <f t="shared" ca="1" si="53"/>
        <v>0</v>
      </c>
      <c r="AI134" s="100">
        <f t="shared" ca="1" si="54"/>
        <v>0</v>
      </c>
      <c r="AJ134" s="2" t="str">
        <f ca="1">IF(Y134="","",IF(AND(C134="",Y134&lt;&gt;0),エラーリスト!$E$92,""))&amp;IF(Y134="","",IF(AND(D134="",Y134&lt;&gt;0),エラーリスト!$E$93,""))&amp;IF(Y134="","",IF(AND(E134="",Y134&lt;&gt;0),エラーリスト!$E$94,""))&amp;IF(OR(P134="",P134=0),"",IF(OR(F134="",F134=0),エラーリスト!$E$95,""))&amp;IF(OR(S134="",S134=0),"",IF(OR(I134="",I134=0),エラーリスト!$E$96,""))&amp;IF(OR(T134="",T134=0),"",IF(OR(J134="",J134=0),エラーリスト!$E$97,""))&amp;IF(OR(U134="",U134=0),"",IF(OR(K134="",K134=0),エラーリスト!$E$98,""))&amp;IF(OR(V134="",V134=0),"",IF(OR(L134="",L134=0),エラーリスト!$E$99,""))</f>
        <v/>
      </c>
    </row>
    <row r="135" spans="2:36" ht="22.5" customHeight="1">
      <c r="B135" s="125"/>
      <c r="C135" s="43"/>
      <c r="D135" s="44"/>
      <c r="E135" s="45"/>
      <c r="F135" s="70"/>
      <c r="G135" s="71">
        <f t="shared" si="55"/>
        <v>0</v>
      </c>
      <c r="H135" s="72"/>
      <c r="I135" s="73"/>
      <c r="J135" s="73"/>
      <c r="K135" s="73"/>
      <c r="L135" s="73"/>
      <c r="M135" s="87">
        <f t="shared" si="56"/>
        <v>0</v>
      </c>
      <c r="N135" s="102">
        <f t="shared" ref="N135:N198" si="68">M135+H135</f>
        <v>0</v>
      </c>
      <c r="O135" s="88">
        <f t="shared" si="57"/>
        <v>0</v>
      </c>
      <c r="P135" s="89" t="str">
        <f t="shared" ref="P135:P198" ca="1" si="69">IFERROR(INDIRECT($B135&amp;"！$ai$21"),"")</f>
        <v/>
      </c>
      <c r="Q135" s="90" t="str">
        <f t="shared" ca="1" si="58"/>
        <v/>
      </c>
      <c r="R135" s="91" t="str">
        <f t="shared" ref="R135:R198" ca="1" si="70">IFERROR(INDIRECT($B135&amp;"！$ae$22"),"")</f>
        <v/>
      </c>
      <c r="S135" s="87" t="str">
        <f t="shared" ref="S135:S198" ca="1" si="71">IFERROR(INDIRECT($B135&amp;"！$ai$24"),"")</f>
        <v/>
      </c>
      <c r="T135" s="87" t="str">
        <f t="shared" ref="T135:T198" ca="1" si="72">IFERROR(INDIRECT($B135&amp;"！$ai$40"),"")</f>
        <v/>
      </c>
      <c r="U135" s="91" t="str">
        <f t="shared" ref="U135:U198" ca="1" si="73">IFERROR(INDIRECT($B135&amp;"！$ai$52"),"")</f>
        <v/>
      </c>
      <c r="V135" s="91" t="str">
        <f t="shared" ref="V135:V198" ca="1" si="74">IFERROR(INDIRECT($B135&amp;"！$ai$57"),"")</f>
        <v/>
      </c>
      <c r="W135" s="87">
        <f t="shared" ca="1" si="59"/>
        <v>0</v>
      </c>
      <c r="X135" s="102">
        <f t="shared" ref="X135:X198" ca="1" si="75">SUM(R135,W135)</f>
        <v>0</v>
      </c>
      <c r="Y135" s="92">
        <f t="shared" ref="Y135:Y198" ca="1" si="76">SUM(P135,W135)</f>
        <v>0</v>
      </c>
      <c r="Z135" s="89" t="str">
        <f t="shared" ca="1" si="60"/>
        <v/>
      </c>
      <c r="AA135" s="91" t="str">
        <f t="shared" ca="1" si="61"/>
        <v/>
      </c>
      <c r="AB135" s="91" t="str">
        <f t="shared" ca="1" si="62"/>
        <v/>
      </c>
      <c r="AC135" s="87" t="str">
        <f t="shared" ca="1" si="63"/>
        <v/>
      </c>
      <c r="AD135" s="87" t="str">
        <f t="shared" ca="1" si="64"/>
        <v/>
      </c>
      <c r="AE135" s="91" t="str">
        <f t="shared" ca="1" si="65"/>
        <v/>
      </c>
      <c r="AF135" s="98" t="str">
        <f t="shared" ca="1" si="66"/>
        <v/>
      </c>
      <c r="AG135" s="87">
        <f t="shared" ca="1" si="67"/>
        <v>0</v>
      </c>
      <c r="AH135" s="102" t="str">
        <f t="shared" ref="AH135:AH198" ca="1" si="77">IFERROR(AB135+AG135,"0")</f>
        <v>0</v>
      </c>
      <c r="AI135" s="100">
        <f t="shared" ca="1" si="54"/>
        <v>0</v>
      </c>
      <c r="AJ135" s="2" t="str">
        <f ca="1">IF(Y135="","",IF(AND(C135="",Y135&lt;&gt;0),エラーリスト!$E$92,""))&amp;IF(Y135="","",IF(AND(D135="",Y135&lt;&gt;0),エラーリスト!$E$93,""))&amp;IF(Y135="","",IF(AND(E135="",Y135&lt;&gt;0),エラーリスト!$E$94,""))&amp;IF(OR(P135="",P135=0),"",IF(OR(F135="",F135=0),エラーリスト!$E$95,""))&amp;IF(OR(S135="",S135=0),"",IF(OR(I135="",I135=0),エラーリスト!$E$96,""))&amp;IF(OR(T135="",T135=0),"",IF(OR(J135="",J135=0),エラーリスト!$E$97,""))&amp;IF(OR(U135="",U135=0),"",IF(OR(K135="",K135=0),エラーリスト!$E$98,""))&amp;IF(OR(V135="",V135=0),"",IF(OR(L135="",L135=0),エラーリスト!$E$99,""))</f>
        <v/>
      </c>
    </row>
    <row r="136" spans="2:36" ht="22.5" customHeight="1">
      <c r="B136" s="125"/>
      <c r="C136" s="43"/>
      <c r="D136" s="44"/>
      <c r="E136" s="45"/>
      <c r="F136" s="70"/>
      <c r="G136" s="71">
        <f t="shared" si="55"/>
        <v>0</v>
      </c>
      <c r="H136" s="72"/>
      <c r="I136" s="73"/>
      <c r="J136" s="73"/>
      <c r="K136" s="73"/>
      <c r="L136" s="73"/>
      <c r="M136" s="87">
        <f t="shared" si="56"/>
        <v>0</v>
      </c>
      <c r="N136" s="102">
        <f t="shared" si="68"/>
        <v>0</v>
      </c>
      <c r="O136" s="88">
        <f t="shared" si="57"/>
        <v>0</v>
      </c>
      <c r="P136" s="89" t="str">
        <f t="shared" ca="1" si="69"/>
        <v/>
      </c>
      <c r="Q136" s="90" t="str">
        <f t="shared" ca="1" si="58"/>
        <v/>
      </c>
      <c r="R136" s="91" t="str">
        <f t="shared" ca="1" si="70"/>
        <v/>
      </c>
      <c r="S136" s="87" t="str">
        <f t="shared" ca="1" si="71"/>
        <v/>
      </c>
      <c r="T136" s="87" t="str">
        <f t="shared" ca="1" si="72"/>
        <v/>
      </c>
      <c r="U136" s="91" t="str">
        <f t="shared" ca="1" si="73"/>
        <v/>
      </c>
      <c r="V136" s="91" t="str">
        <f t="shared" ca="1" si="74"/>
        <v/>
      </c>
      <c r="W136" s="87">
        <f t="shared" ca="1" si="59"/>
        <v>0</v>
      </c>
      <c r="X136" s="102">
        <f t="shared" ca="1" si="75"/>
        <v>0</v>
      </c>
      <c r="Y136" s="92">
        <f t="shared" ca="1" si="76"/>
        <v>0</v>
      </c>
      <c r="Z136" s="89" t="str">
        <f t="shared" ca="1" si="60"/>
        <v/>
      </c>
      <c r="AA136" s="91" t="str">
        <f t="shared" ca="1" si="61"/>
        <v/>
      </c>
      <c r="AB136" s="91" t="str">
        <f t="shared" ca="1" si="62"/>
        <v/>
      </c>
      <c r="AC136" s="87" t="str">
        <f t="shared" ca="1" si="63"/>
        <v/>
      </c>
      <c r="AD136" s="87" t="str">
        <f t="shared" ca="1" si="64"/>
        <v/>
      </c>
      <c r="AE136" s="91" t="str">
        <f t="shared" ca="1" si="65"/>
        <v/>
      </c>
      <c r="AF136" s="98" t="str">
        <f t="shared" ca="1" si="66"/>
        <v/>
      </c>
      <c r="AG136" s="87">
        <f t="shared" ca="1" si="67"/>
        <v>0</v>
      </c>
      <c r="AH136" s="102" t="str">
        <f t="shared" ca="1" si="77"/>
        <v>0</v>
      </c>
      <c r="AI136" s="100">
        <f t="shared" ca="1" si="54"/>
        <v>0</v>
      </c>
      <c r="AJ136" s="2" t="str">
        <f ca="1">IF(Y136="","",IF(AND(C136="",Y136&lt;&gt;0),エラーリスト!$E$92,""))&amp;IF(Y136="","",IF(AND(D136="",Y136&lt;&gt;0),エラーリスト!$E$93,""))&amp;IF(Y136="","",IF(AND(E136="",Y136&lt;&gt;0),エラーリスト!$E$94,""))&amp;IF(OR(P136="",P136=0),"",IF(OR(F136="",F136=0),エラーリスト!$E$95,""))&amp;IF(OR(S136="",S136=0),"",IF(OR(I136="",I136=0),エラーリスト!$E$96,""))&amp;IF(OR(T136="",T136=0),"",IF(OR(J136="",J136=0),エラーリスト!$E$97,""))&amp;IF(OR(U136="",U136=0),"",IF(OR(K136="",K136=0),エラーリスト!$E$98,""))&amp;IF(OR(V136="",V136=0),"",IF(OR(L136="",L136=0),エラーリスト!$E$99,""))</f>
        <v/>
      </c>
    </row>
    <row r="137" spans="2:36" ht="22.5" customHeight="1">
      <c r="B137" s="125"/>
      <c r="C137" s="43"/>
      <c r="D137" s="44"/>
      <c r="E137" s="45"/>
      <c r="F137" s="70"/>
      <c r="G137" s="71">
        <f t="shared" si="55"/>
        <v>0</v>
      </c>
      <c r="H137" s="72"/>
      <c r="I137" s="73"/>
      <c r="J137" s="73"/>
      <c r="K137" s="73"/>
      <c r="L137" s="73"/>
      <c r="M137" s="87">
        <f t="shared" si="56"/>
        <v>0</v>
      </c>
      <c r="N137" s="102">
        <f t="shared" si="68"/>
        <v>0</v>
      </c>
      <c r="O137" s="88">
        <f t="shared" si="57"/>
        <v>0</v>
      </c>
      <c r="P137" s="89" t="str">
        <f t="shared" ca="1" si="69"/>
        <v/>
      </c>
      <c r="Q137" s="90" t="str">
        <f t="shared" ca="1" si="58"/>
        <v/>
      </c>
      <c r="R137" s="91" t="str">
        <f t="shared" ca="1" si="70"/>
        <v/>
      </c>
      <c r="S137" s="87" t="str">
        <f t="shared" ca="1" si="71"/>
        <v/>
      </c>
      <c r="T137" s="87" t="str">
        <f t="shared" ca="1" si="72"/>
        <v/>
      </c>
      <c r="U137" s="91" t="str">
        <f t="shared" ca="1" si="73"/>
        <v/>
      </c>
      <c r="V137" s="91" t="str">
        <f t="shared" ca="1" si="74"/>
        <v/>
      </c>
      <c r="W137" s="87">
        <f t="shared" ca="1" si="59"/>
        <v>0</v>
      </c>
      <c r="X137" s="102">
        <f t="shared" ca="1" si="75"/>
        <v>0</v>
      </c>
      <c r="Y137" s="92">
        <f t="shared" ca="1" si="76"/>
        <v>0</v>
      </c>
      <c r="Z137" s="89" t="str">
        <f t="shared" ca="1" si="60"/>
        <v/>
      </c>
      <c r="AA137" s="91" t="str">
        <f t="shared" ca="1" si="61"/>
        <v/>
      </c>
      <c r="AB137" s="91" t="str">
        <f t="shared" ca="1" si="62"/>
        <v/>
      </c>
      <c r="AC137" s="87" t="str">
        <f t="shared" ca="1" si="63"/>
        <v/>
      </c>
      <c r="AD137" s="87" t="str">
        <f t="shared" ca="1" si="64"/>
        <v/>
      </c>
      <c r="AE137" s="91" t="str">
        <f t="shared" ca="1" si="65"/>
        <v/>
      </c>
      <c r="AF137" s="98" t="str">
        <f t="shared" ca="1" si="66"/>
        <v/>
      </c>
      <c r="AG137" s="87">
        <f t="shared" ca="1" si="67"/>
        <v>0</v>
      </c>
      <c r="AH137" s="102" t="str">
        <f t="shared" ca="1" si="77"/>
        <v>0</v>
      </c>
      <c r="AI137" s="100">
        <f t="shared" ca="1" si="54"/>
        <v>0</v>
      </c>
      <c r="AJ137" s="2" t="str">
        <f ca="1">IF(Y137="","",IF(AND(C137="",Y137&lt;&gt;0),エラーリスト!$E$92,""))&amp;IF(Y137="","",IF(AND(D137="",Y137&lt;&gt;0),エラーリスト!$E$93,""))&amp;IF(Y137="","",IF(AND(E137="",Y137&lt;&gt;0),エラーリスト!$E$94,""))&amp;IF(OR(P137="",P137=0),"",IF(OR(F137="",F137=0),エラーリスト!$E$95,""))&amp;IF(OR(S137="",S137=0),"",IF(OR(I137="",I137=0),エラーリスト!$E$96,""))&amp;IF(OR(T137="",T137=0),"",IF(OR(J137="",J137=0),エラーリスト!$E$97,""))&amp;IF(OR(U137="",U137=0),"",IF(OR(K137="",K137=0),エラーリスト!$E$98,""))&amp;IF(OR(V137="",V137=0),"",IF(OR(L137="",L137=0),エラーリスト!$E$99,""))</f>
        <v/>
      </c>
    </row>
    <row r="138" spans="2:36" ht="22.5" customHeight="1">
      <c r="B138" s="125"/>
      <c r="C138" s="43"/>
      <c r="D138" s="44"/>
      <c r="E138" s="45"/>
      <c r="F138" s="70"/>
      <c r="G138" s="71">
        <f t="shared" si="55"/>
        <v>0</v>
      </c>
      <c r="H138" s="72"/>
      <c r="I138" s="73"/>
      <c r="J138" s="73"/>
      <c r="K138" s="73"/>
      <c r="L138" s="73"/>
      <c r="M138" s="87">
        <f t="shared" si="56"/>
        <v>0</v>
      </c>
      <c r="N138" s="102">
        <f t="shared" si="68"/>
        <v>0</v>
      </c>
      <c r="O138" s="88">
        <f t="shared" si="57"/>
        <v>0</v>
      </c>
      <c r="P138" s="89" t="str">
        <f t="shared" ca="1" si="69"/>
        <v/>
      </c>
      <c r="Q138" s="90" t="str">
        <f t="shared" ca="1" si="58"/>
        <v/>
      </c>
      <c r="R138" s="91" t="str">
        <f t="shared" ca="1" si="70"/>
        <v/>
      </c>
      <c r="S138" s="87" t="str">
        <f t="shared" ca="1" si="71"/>
        <v/>
      </c>
      <c r="T138" s="87" t="str">
        <f t="shared" ca="1" si="72"/>
        <v/>
      </c>
      <c r="U138" s="91" t="str">
        <f t="shared" ca="1" si="73"/>
        <v/>
      </c>
      <c r="V138" s="91" t="str">
        <f t="shared" ca="1" si="74"/>
        <v/>
      </c>
      <c r="W138" s="87">
        <f t="shared" ca="1" si="59"/>
        <v>0</v>
      </c>
      <c r="X138" s="102">
        <f t="shared" ca="1" si="75"/>
        <v>0</v>
      </c>
      <c r="Y138" s="92">
        <f t="shared" ca="1" si="76"/>
        <v>0</v>
      </c>
      <c r="Z138" s="89" t="str">
        <f t="shared" ca="1" si="60"/>
        <v/>
      </c>
      <c r="AA138" s="91" t="str">
        <f t="shared" ca="1" si="61"/>
        <v/>
      </c>
      <c r="AB138" s="91" t="str">
        <f t="shared" ca="1" si="62"/>
        <v/>
      </c>
      <c r="AC138" s="87" t="str">
        <f t="shared" ca="1" si="63"/>
        <v/>
      </c>
      <c r="AD138" s="87" t="str">
        <f t="shared" ca="1" si="64"/>
        <v/>
      </c>
      <c r="AE138" s="91" t="str">
        <f t="shared" ca="1" si="65"/>
        <v/>
      </c>
      <c r="AF138" s="98" t="str">
        <f t="shared" ca="1" si="66"/>
        <v/>
      </c>
      <c r="AG138" s="87">
        <f t="shared" ca="1" si="67"/>
        <v>0</v>
      </c>
      <c r="AH138" s="102" t="str">
        <f t="shared" ca="1" si="77"/>
        <v>0</v>
      </c>
      <c r="AI138" s="100">
        <f t="shared" ca="1" si="54"/>
        <v>0</v>
      </c>
      <c r="AJ138" s="2" t="str">
        <f ca="1">IF(Y138="","",IF(AND(C138="",Y138&lt;&gt;0),エラーリスト!$E$92,""))&amp;IF(Y138="","",IF(AND(D138="",Y138&lt;&gt;0),エラーリスト!$E$93,""))&amp;IF(Y138="","",IF(AND(E138="",Y138&lt;&gt;0),エラーリスト!$E$94,""))&amp;IF(OR(P138="",P138=0),"",IF(OR(F138="",F138=0),エラーリスト!$E$95,""))&amp;IF(OR(S138="",S138=0),"",IF(OR(I138="",I138=0),エラーリスト!$E$96,""))&amp;IF(OR(T138="",T138=0),"",IF(OR(J138="",J138=0),エラーリスト!$E$97,""))&amp;IF(OR(U138="",U138=0),"",IF(OR(K138="",K138=0),エラーリスト!$E$98,""))&amp;IF(OR(V138="",V138=0),"",IF(OR(L138="",L138=0),エラーリスト!$E$99,""))</f>
        <v/>
      </c>
    </row>
    <row r="139" spans="2:36" ht="22.5" customHeight="1">
      <c r="B139" s="125"/>
      <c r="C139" s="43"/>
      <c r="D139" s="44"/>
      <c r="E139" s="45"/>
      <c r="F139" s="70"/>
      <c r="G139" s="71">
        <f t="shared" si="55"/>
        <v>0</v>
      </c>
      <c r="H139" s="72"/>
      <c r="I139" s="73"/>
      <c r="J139" s="73"/>
      <c r="K139" s="73"/>
      <c r="L139" s="73"/>
      <c r="M139" s="87">
        <f t="shared" si="56"/>
        <v>0</v>
      </c>
      <c r="N139" s="102">
        <f t="shared" si="68"/>
        <v>0</v>
      </c>
      <c r="O139" s="88">
        <f t="shared" si="57"/>
        <v>0</v>
      </c>
      <c r="P139" s="89" t="str">
        <f t="shared" ca="1" si="69"/>
        <v/>
      </c>
      <c r="Q139" s="90" t="str">
        <f t="shared" ca="1" si="58"/>
        <v/>
      </c>
      <c r="R139" s="91" t="str">
        <f t="shared" ca="1" si="70"/>
        <v/>
      </c>
      <c r="S139" s="87" t="str">
        <f t="shared" ca="1" si="71"/>
        <v/>
      </c>
      <c r="T139" s="87" t="str">
        <f t="shared" ca="1" si="72"/>
        <v/>
      </c>
      <c r="U139" s="91" t="str">
        <f t="shared" ca="1" si="73"/>
        <v/>
      </c>
      <c r="V139" s="91" t="str">
        <f t="shared" ca="1" si="74"/>
        <v/>
      </c>
      <c r="W139" s="87">
        <f t="shared" ca="1" si="59"/>
        <v>0</v>
      </c>
      <c r="X139" s="102">
        <f t="shared" ca="1" si="75"/>
        <v>0</v>
      </c>
      <c r="Y139" s="92">
        <f t="shared" ca="1" si="76"/>
        <v>0</v>
      </c>
      <c r="Z139" s="89" t="str">
        <f t="shared" ca="1" si="60"/>
        <v/>
      </c>
      <c r="AA139" s="91" t="str">
        <f t="shared" ca="1" si="61"/>
        <v/>
      </c>
      <c r="AB139" s="91" t="str">
        <f t="shared" ca="1" si="62"/>
        <v/>
      </c>
      <c r="AC139" s="87" t="str">
        <f t="shared" ca="1" si="63"/>
        <v/>
      </c>
      <c r="AD139" s="87" t="str">
        <f t="shared" ca="1" si="64"/>
        <v/>
      </c>
      <c r="AE139" s="91" t="str">
        <f t="shared" ca="1" si="65"/>
        <v/>
      </c>
      <c r="AF139" s="98" t="str">
        <f t="shared" ca="1" si="66"/>
        <v/>
      </c>
      <c r="AG139" s="87">
        <f t="shared" ca="1" si="67"/>
        <v>0</v>
      </c>
      <c r="AH139" s="102" t="str">
        <f t="shared" ca="1" si="77"/>
        <v>0</v>
      </c>
      <c r="AI139" s="100">
        <f t="shared" ca="1" si="54"/>
        <v>0</v>
      </c>
      <c r="AJ139" s="2" t="str">
        <f ca="1">IF(Y139="","",IF(AND(C139="",Y139&lt;&gt;0),エラーリスト!$E$92,""))&amp;IF(Y139="","",IF(AND(D139="",Y139&lt;&gt;0),エラーリスト!$E$93,""))&amp;IF(Y139="","",IF(AND(E139="",Y139&lt;&gt;0),エラーリスト!$E$94,""))&amp;IF(OR(P139="",P139=0),"",IF(OR(F139="",F139=0),エラーリスト!$E$95,""))&amp;IF(OR(S139="",S139=0),"",IF(OR(I139="",I139=0),エラーリスト!$E$96,""))&amp;IF(OR(T139="",T139=0),"",IF(OR(J139="",J139=0),エラーリスト!$E$97,""))&amp;IF(OR(U139="",U139=0),"",IF(OR(K139="",K139=0),エラーリスト!$E$98,""))&amp;IF(OR(V139="",V139=0),"",IF(OR(L139="",L139=0),エラーリスト!$E$99,""))</f>
        <v/>
      </c>
    </row>
    <row r="140" spans="2:36" ht="22.5" customHeight="1">
      <c r="B140" s="125"/>
      <c r="C140" s="43"/>
      <c r="D140" s="44"/>
      <c r="E140" s="45"/>
      <c r="F140" s="70"/>
      <c r="G140" s="71">
        <f t="shared" si="55"/>
        <v>0</v>
      </c>
      <c r="H140" s="72"/>
      <c r="I140" s="73"/>
      <c r="J140" s="73"/>
      <c r="K140" s="73"/>
      <c r="L140" s="73"/>
      <c r="M140" s="87">
        <f t="shared" si="56"/>
        <v>0</v>
      </c>
      <c r="N140" s="102">
        <f t="shared" si="68"/>
        <v>0</v>
      </c>
      <c r="O140" s="88">
        <f t="shared" si="57"/>
        <v>0</v>
      </c>
      <c r="P140" s="89" t="str">
        <f t="shared" ca="1" si="69"/>
        <v/>
      </c>
      <c r="Q140" s="90" t="str">
        <f t="shared" ca="1" si="58"/>
        <v/>
      </c>
      <c r="R140" s="91" t="str">
        <f t="shared" ca="1" si="70"/>
        <v/>
      </c>
      <c r="S140" s="87" t="str">
        <f t="shared" ca="1" si="71"/>
        <v/>
      </c>
      <c r="T140" s="87" t="str">
        <f t="shared" ca="1" si="72"/>
        <v/>
      </c>
      <c r="U140" s="91" t="str">
        <f t="shared" ca="1" si="73"/>
        <v/>
      </c>
      <c r="V140" s="91" t="str">
        <f t="shared" ca="1" si="74"/>
        <v/>
      </c>
      <c r="W140" s="87">
        <f t="shared" ca="1" si="59"/>
        <v>0</v>
      </c>
      <c r="X140" s="102">
        <f t="shared" ca="1" si="75"/>
        <v>0</v>
      </c>
      <c r="Y140" s="92">
        <f t="shared" ca="1" si="76"/>
        <v>0</v>
      </c>
      <c r="Z140" s="89" t="str">
        <f t="shared" ca="1" si="60"/>
        <v/>
      </c>
      <c r="AA140" s="91" t="str">
        <f t="shared" ca="1" si="61"/>
        <v/>
      </c>
      <c r="AB140" s="91" t="str">
        <f t="shared" ca="1" si="62"/>
        <v/>
      </c>
      <c r="AC140" s="87" t="str">
        <f t="shared" ca="1" si="63"/>
        <v/>
      </c>
      <c r="AD140" s="87" t="str">
        <f t="shared" ca="1" si="64"/>
        <v/>
      </c>
      <c r="AE140" s="91" t="str">
        <f t="shared" ca="1" si="65"/>
        <v/>
      </c>
      <c r="AF140" s="98" t="str">
        <f t="shared" ca="1" si="66"/>
        <v/>
      </c>
      <c r="AG140" s="87">
        <f t="shared" ca="1" si="67"/>
        <v>0</v>
      </c>
      <c r="AH140" s="102" t="str">
        <f t="shared" ca="1" si="77"/>
        <v>0</v>
      </c>
      <c r="AI140" s="100">
        <f t="shared" ref="AI140:AI146" ca="1" si="78">IFERROR(IF(SUM(O140-Y140)&lt;0,"0",O140-Y140),"")</f>
        <v>0</v>
      </c>
      <c r="AJ140" s="2" t="str">
        <f ca="1">IF(Y140="","",IF(AND(C140="",Y140&lt;&gt;0),エラーリスト!$E$92,""))&amp;IF(Y140="","",IF(AND(D140="",Y140&lt;&gt;0),エラーリスト!$E$93,""))&amp;IF(Y140="","",IF(AND(E140="",Y140&lt;&gt;0),エラーリスト!$E$94,""))&amp;IF(OR(P140="",P140=0),"",IF(OR(F140="",F140=0),エラーリスト!$E$95,""))&amp;IF(OR(S140="",S140=0),"",IF(OR(I140="",I140=0),エラーリスト!$E$96,""))&amp;IF(OR(T140="",T140=0),"",IF(OR(J140="",J140=0),エラーリスト!$E$97,""))&amp;IF(OR(U140="",U140=0),"",IF(OR(K140="",K140=0),エラーリスト!$E$98,""))&amp;IF(OR(V140="",V140=0),"",IF(OR(L140="",L140=0),エラーリスト!$E$99,""))</f>
        <v/>
      </c>
    </row>
    <row r="141" spans="2:36" ht="22.5" customHeight="1">
      <c r="B141" s="125"/>
      <c r="C141" s="43"/>
      <c r="D141" s="44"/>
      <c r="E141" s="45"/>
      <c r="F141" s="70"/>
      <c r="G141" s="71">
        <f t="shared" si="55"/>
        <v>0</v>
      </c>
      <c r="H141" s="72"/>
      <c r="I141" s="73"/>
      <c r="J141" s="73"/>
      <c r="K141" s="73"/>
      <c r="L141" s="73"/>
      <c r="M141" s="87">
        <f t="shared" si="56"/>
        <v>0</v>
      </c>
      <c r="N141" s="102">
        <f t="shared" si="68"/>
        <v>0</v>
      </c>
      <c r="O141" s="88">
        <f t="shared" si="57"/>
        <v>0</v>
      </c>
      <c r="P141" s="89" t="str">
        <f t="shared" ca="1" si="69"/>
        <v/>
      </c>
      <c r="Q141" s="90" t="str">
        <f t="shared" ca="1" si="58"/>
        <v/>
      </c>
      <c r="R141" s="91" t="str">
        <f t="shared" ca="1" si="70"/>
        <v/>
      </c>
      <c r="S141" s="87" t="str">
        <f t="shared" ca="1" si="71"/>
        <v/>
      </c>
      <c r="T141" s="87" t="str">
        <f t="shared" ca="1" si="72"/>
        <v/>
      </c>
      <c r="U141" s="91" t="str">
        <f t="shared" ca="1" si="73"/>
        <v/>
      </c>
      <c r="V141" s="91" t="str">
        <f t="shared" ca="1" si="74"/>
        <v/>
      </c>
      <c r="W141" s="87">
        <f t="shared" ca="1" si="59"/>
        <v>0</v>
      </c>
      <c r="X141" s="102">
        <f t="shared" ca="1" si="75"/>
        <v>0</v>
      </c>
      <c r="Y141" s="92">
        <f t="shared" ca="1" si="76"/>
        <v>0</v>
      </c>
      <c r="Z141" s="89" t="str">
        <f t="shared" ca="1" si="60"/>
        <v/>
      </c>
      <c r="AA141" s="91" t="str">
        <f t="shared" ca="1" si="61"/>
        <v/>
      </c>
      <c r="AB141" s="91" t="str">
        <f t="shared" ca="1" si="62"/>
        <v/>
      </c>
      <c r="AC141" s="87" t="str">
        <f t="shared" ca="1" si="63"/>
        <v/>
      </c>
      <c r="AD141" s="87" t="str">
        <f t="shared" ca="1" si="64"/>
        <v/>
      </c>
      <c r="AE141" s="91" t="str">
        <f t="shared" ca="1" si="65"/>
        <v/>
      </c>
      <c r="AF141" s="98" t="str">
        <f t="shared" ca="1" si="66"/>
        <v/>
      </c>
      <c r="AG141" s="87">
        <f t="shared" ca="1" si="67"/>
        <v>0</v>
      </c>
      <c r="AH141" s="102" t="str">
        <f t="shared" ca="1" si="77"/>
        <v>0</v>
      </c>
      <c r="AI141" s="100">
        <f t="shared" ca="1" si="78"/>
        <v>0</v>
      </c>
      <c r="AJ141" s="2" t="str">
        <f ca="1">IF(Y141="","",IF(AND(C141="",Y141&lt;&gt;0),エラーリスト!$E$92,""))&amp;IF(Y141="","",IF(AND(D141="",Y141&lt;&gt;0),エラーリスト!$E$93,""))&amp;IF(Y141="","",IF(AND(E141="",Y141&lt;&gt;0),エラーリスト!$E$94,""))&amp;IF(OR(P141="",P141=0),"",IF(OR(F141="",F141=0),エラーリスト!$E$95,""))&amp;IF(OR(S141="",S141=0),"",IF(OR(I141="",I141=0),エラーリスト!$E$96,""))&amp;IF(OR(T141="",T141=0),"",IF(OR(J141="",J141=0),エラーリスト!$E$97,""))&amp;IF(OR(U141="",U141=0),"",IF(OR(K141="",K141=0),エラーリスト!$E$98,""))&amp;IF(OR(V141="",V141=0),"",IF(OR(L141="",L141=0),エラーリスト!$E$99,""))</f>
        <v/>
      </c>
    </row>
    <row r="142" spans="2:36" ht="22.5" customHeight="1">
      <c r="B142" s="125"/>
      <c r="C142" s="43"/>
      <c r="D142" s="44"/>
      <c r="E142" s="45"/>
      <c r="F142" s="70"/>
      <c r="G142" s="71">
        <f t="shared" si="55"/>
        <v>0</v>
      </c>
      <c r="H142" s="72"/>
      <c r="I142" s="73"/>
      <c r="J142" s="73"/>
      <c r="K142" s="73"/>
      <c r="L142" s="73"/>
      <c r="M142" s="87">
        <f t="shared" si="56"/>
        <v>0</v>
      </c>
      <c r="N142" s="102">
        <f t="shared" si="68"/>
        <v>0</v>
      </c>
      <c r="O142" s="88">
        <f t="shared" si="57"/>
        <v>0</v>
      </c>
      <c r="P142" s="89" t="str">
        <f t="shared" ca="1" si="69"/>
        <v/>
      </c>
      <c r="Q142" s="90" t="str">
        <f t="shared" ca="1" si="58"/>
        <v/>
      </c>
      <c r="R142" s="91" t="str">
        <f t="shared" ca="1" si="70"/>
        <v/>
      </c>
      <c r="S142" s="87" t="str">
        <f t="shared" ca="1" si="71"/>
        <v/>
      </c>
      <c r="T142" s="87" t="str">
        <f t="shared" ca="1" si="72"/>
        <v/>
      </c>
      <c r="U142" s="91" t="str">
        <f t="shared" ca="1" si="73"/>
        <v/>
      </c>
      <c r="V142" s="91" t="str">
        <f t="shared" ca="1" si="74"/>
        <v/>
      </c>
      <c r="W142" s="87">
        <f t="shared" ca="1" si="59"/>
        <v>0</v>
      </c>
      <c r="X142" s="102">
        <f t="shared" ca="1" si="75"/>
        <v>0</v>
      </c>
      <c r="Y142" s="92">
        <f t="shared" ca="1" si="76"/>
        <v>0</v>
      </c>
      <c r="Z142" s="89" t="str">
        <f t="shared" ca="1" si="60"/>
        <v/>
      </c>
      <c r="AA142" s="91" t="str">
        <f t="shared" ca="1" si="61"/>
        <v/>
      </c>
      <c r="AB142" s="91" t="str">
        <f t="shared" ca="1" si="62"/>
        <v/>
      </c>
      <c r="AC142" s="87" t="str">
        <f t="shared" ca="1" si="63"/>
        <v/>
      </c>
      <c r="AD142" s="87" t="str">
        <f t="shared" ca="1" si="64"/>
        <v/>
      </c>
      <c r="AE142" s="91" t="str">
        <f t="shared" ca="1" si="65"/>
        <v/>
      </c>
      <c r="AF142" s="98" t="str">
        <f t="shared" ca="1" si="66"/>
        <v/>
      </c>
      <c r="AG142" s="87">
        <f t="shared" ca="1" si="67"/>
        <v>0</v>
      </c>
      <c r="AH142" s="102" t="str">
        <f t="shared" ca="1" si="77"/>
        <v>0</v>
      </c>
      <c r="AI142" s="100">
        <f t="shared" ca="1" si="78"/>
        <v>0</v>
      </c>
      <c r="AJ142" s="2" t="str">
        <f ca="1">IF(Y142="","",IF(AND(C142="",Y142&lt;&gt;0),エラーリスト!$E$92,""))&amp;IF(Y142="","",IF(AND(D142="",Y142&lt;&gt;0),エラーリスト!$E$93,""))&amp;IF(Y142="","",IF(AND(E142="",Y142&lt;&gt;0),エラーリスト!$E$94,""))&amp;IF(OR(P142="",P142=0),"",IF(OR(F142="",F142=0),エラーリスト!$E$95,""))&amp;IF(OR(S142="",S142=0),"",IF(OR(I142="",I142=0),エラーリスト!$E$96,""))&amp;IF(OR(T142="",T142=0),"",IF(OR(J142="",J142=0),エラーリスト!$E$97,""))&amp;IF(OR(U142="",U142=0),"",IF(OR(K142="",K142=0),エラーリスト!$E$98,""))&amp;IF(OR(V142="",V142=0),"",IF(OR(L142="",L142=0),エラーリスト!$E$99,""))</f>
        <v/>
      </c>
    </row>
    <row r="143" spans="2:36" ht="22.5" customHeight="1">
      <c r="B143" s="125"/>
      <c r="C143" s="43"/>
      <c r="D143" s="44"/>
      <c r="E143" s="45"/>
      <c r="F143" s="70"/>
      <c r="G143" s="71">
        <f t="shared" si="55"/>
        <v>0</v>
      </c>
      <c r="H143" s="72"/>
      <c r="I143" s="73"/>
      <c r="J143" s="73"/>
      <c r="K143" s="73"/>
      <c r="L143" s="73"/>
      <c r="M143" s="87">
        <f t="shared" si="56"/>
        <v>0</v>
      </c>
      <c r="N143" s="102">
        <f t="shared" si="68"/>
        <v>0</v>
      </c>
      <c r="O143" s="88">
        <f t="shared" si="57"/>
        <v>0</v>
      </c>
      <c r="P143" s="89" t="str">
        <f t="shared" ca="1" si="69"/>
        <v/>
      </c>
      <c r="Q143" s="90" t="str">
        <f t="shared" ca="1" si="58"/>
        <v/>
      </c>
      <c r="R143" s="91" t="str">
        <f t="shared" ca="1" si="70"/>
        <v/>
      </c>
      <c r="S143" s="87" t="str">
        <f t="shared" ca="1" si="71"/>
        <v/>
      </c>
      <c r="T143" s="87" t="str">
        <f t="shared" ca="1" si="72"/>
        <v/>
      </c>
      <c r="U143" s="91" t="str">
        <f t="shared" ca="1" si="73"/>
        <v/>
      </c>
      <c r="V143" s="91" t="str">
        <f t="shared" ca="1" si="74"/>
        <v/>
      </c>
      <c r="W143" s="87">
        <f t="shared" ca="1" si="59"/>
        <v>0</v>
      </c>
      <c r="X143" s="102">
        <f t="shared" ca="1" si="75"/>
        <v>0</v>
      </c>
      <c r="Y143" s="92">
        <f t="shared" ca="1" si="76"/>
        <v>0</v>
      </c>
      <c r="Z143" s="89" t="str">
        <f t="shared" ca="1" si="60"/>
        <v/>
      </c>
      <c r="AA143" s="91" t="str">
        <f t="shared" ca="1" si="61"/>
        <v/>
      </c>
      <c r="AB143" s="91" t="str">
        <f t="shared" ca="1" si="62"/>
        <v/>
      </c>
      <c r="AC143" s="87" t="str">
        <f t="shared" ca="1" si="63"/>
        <v/>
      </c>
      <c r="AD143" s="87" t="str">
        <f t="shared" ca="1" si="64"/>
        <v/>
      </c>
      <c r="AE143" s="91" t="str">
        <f t="shared" ca="1" si="65"/>
        <v/>
      </c>
      <c r="AF143" s="98" t="str">
        <f t="shared" ca="1" si="66"/>
        <v/>
      </c>
      <c r="AG143" s="87">
        <f t="shared" ca="1" si="67"/>
        <v>0</v>
      </c>
      <c r="AH143" s="102" t="str">
        <f t="shared" ca="1" si="77"/>
        <v>0</v>
      </c>
      <c r="AI143" s="100">
        <f t="shared" ca="1" si="78"/>
        <v>0</v>
      </c>
      <c r="AJ143" s="2" t="str">
        <f ca="1">IF(Y143="","",IF(AND(C143="",Y143&lt;&gt;0),エラーリスト!$E$92,""))&amp;IF(Y143="","",IF(AND(D143="",Y143&lt;&gt;0),エラーリスト!$E$93,""))&amp;IF(Y143="","",IF(AND(E143="",Y143&lt;&gt;0),エラーリスト!$E$94,""))&amp;IF(OR(P143="",P143=0),"",IF(OR(F143="",F143=0),エラーリスト!$E$95,""))&amp;IF(OR(S143="",S143=0),"",IF(OR(I143="",I143=0),エラーリスト!$E$96,""))&amp;IF(OR(T143="",T143=0),"",IF(OR(J143="",J143=0),エラーリスト!$E$97,""))&amp;IF(OR(U143="",U143=0),"",IF(OR(K143="",K143=0),エラーリスト!$E$98,""))&amp;IF(OR(V143="",V143=0),"",IF(OR(L143="",L143=0),エラーリスト!$E$99,""))</f>
        <v/>
      </c>
    </row>
    <row r="144" spans="2:36" ht="22.5" customHeight="1">
      <c r="B144" s="125"/>
      <c r="C144" s="43"/>
      <c r="D144" s="44"/>
      <c r="E144" s="45"/>
      <c r="F144" s="70"/>
      <c r="G144" s="71">
        <f t="shared" si="55"/>
        <v>0</v>
      </c>
      <c r="H144" s="72"/>
      <c r="I144" s="73"/>
      <c r="J144" s="73"/>
      <c r="K144" s="73"/>
      <c r="L144" s="73"/>
      <c r="M144" s="87">
        <f t="shared" si="56"/>
        <v>0</v>
      </c>
      <c r="N144" s="102">
        <f t="shared" si="68"/>
        <v>0</v>
      </c>
      <c r="O144" s="88">
        <f t="shared" si="57"/>
        <v>0</v>
      </c>
      <c r="P144" s="89" t="str">
        <f t="shared" ca="1" si="69"/>
        <v/>
      </c>
      <c r="Q144" s="90" t="str">
        <f t="shared" ca="1" si="58"/>
        <v/>
      </c>
      <c r="R144" s="91" t="str">
        <f t="shared" ca="1" si="70"/>
        <v/>
      </c>
      <c r="S144" s="87" t="str">
        <f t="shared" ca="1" si="71"/>
        <v/>
      </c>
      <c r="T144" s="87" t="str">
        <f t="shared" ca="1" si="72"/>
        <v/>
      </c>
      <c r="U144" s="91" t="str">
        <f t="shared" ca="1" si="73"/>
        <v/>
      </c>
      <c r="V144" s="91" t="str">
        <f t="shared" ca="1" si="74"/>
        <v/>
      </c>
      <c r="W144" s="87">
        <f t="shared" ca="1" si="59"/>
        <v>0</v>
      </c>
      <c r="X144" s="102">
        <f t="shared" ca="1" si="75"/>
        <v>0</v>
      </c>
      <c r="Y144" s="92">
        <f t="shared" ca="1" si="76"/>
        <v>0</v>
      </c>
      <c r="Z144" s="89" t="str">
        <f t="shared" ca="1" si="60"/>
        <v/>
      </c>
      <c r="AA144" s="91" t="str">
        <f t="shared" ca="1" si="61"/>
        <v/>
      </c>
      <c r="AB144" s="91" t="str">
        <f t="shared" ca="1" si="62"/>
        <v/>
      </c>
      <c r="AC144" s="87" t="str">
        <f t="shared" ca="1" si="63"/>
        <v/>
      </c>
      <c r="AD144" s="87" t="str">
        <f t="shared" ca="1" si="64"/>
        <v/>
      </c>
      <c r="AE144" s="91" t="str">
        <f t="shared" ca="1" si="65"/>
        <v/>
      </c>
      <c r="AF144" s="98" t="str">
        <f t="shared" ca="1" si="66"/>
        <v/>
      </c>
      <c r="AG144" s="87">
        <f t="shared" ca="1" si="67"/>
        <v>0</v>
      </c>
      <c r="AH144" s="102" t="str">
        <f t="shared" ca="1" si="77"/>
        <v>0</v>
      </c>
      <c r="AI144" s="100">
        <f t="shared" ca="1" si="78"/>
        <v>0</v>
      </c>
      <c r="AJ144" s="2" t="str">
        <f ca="1">IF(Y144="","",IF(AND(C144="",Y144&lt;&gt;0),エラーリスト!$E$92,""))&amp;IF(Y144="","",IF(AND(D144="",Y144&lt;&gt;0),エラーリスト!$E$93,""))&amp;IF(Y144="","",IF(AND(E144="",Y144&lt;&gt;0),エラーリスト!$E$94,""))&amp;IF(OR(P144="",P144=0),"",IF(OR(F144="",F144=0),エラーリスト!$E$95,""))&amp;IF(OR(S144="",S144=0),"",IF(OR(I144="",I144=0),エラーリスト!$E$96,""))&amp;IF(OR(T144="",T144=0),"",IF(OR(J144="",J144=0),エラーリスト!$E$97,""))&amp;IF(OR(U144="",U144=0),"",IF(OR(K144="",K144=0),エラーリスト!$E$98,""))&amp;IF(OR(V144="",V144=0),"",IF(OR(L144="",L144=0),エラーリスト!$E$99,""))</f>
        <v/>
      </c>
    </row>
    <row r="145" spans="2:36" ht="22.5" customHeight="1">
      <c r="B145" s="125"/>
      <c r="C145" s="43"/>
      <c r="D145" s="44"/>
      <c r="E145" s="45"/>
      <c r="F145" s="70"/>
      <c r="G145" s="71">
        <f t="shared" si="55"/>
        <v>0</v>
      </c>
      <c r="H145" s="72"/>
      <c r="I145" s="73"/>
      <c r="J145" s="73"/>
      <c r="K145" s="73"/>
      <c r="L145" s="73"/>
      <c r="M145" s="87">
        <f t="shared" si="56"/>
        <v>0</v>
      </c>
      <c r="N145" s="102">
        <f t="shared" si="68"/>
        <v>0</v>
      </c>
      <c r="O145" s="88">
        <f t="shared" si="57"/>
        <v>0</v>
      </c>
      <c r="P145" s="89" t="str">
        <f t="shared" ca="1" si="69"/>
        <v/>
      </c>
      <c r="Q145" s="90" t="str">
        <f t="shared" ca="1" si="58"/>
        <v/>
      </c>
      <c r="R145" s="91" t="str">
        <f t="shared" ca="1" si="70"/>
        <v/>
      </c>
      <c r="S145" s="87" t="str">
        <f t="shared" ca="1" si="71"/>
        <v/>
      </c>
      <c r="T145" s="87" t="str">
        <f t="shared" ca="1" si="72"/>
        <v/>
      </c>
      <c r="U145" s="91" t="str">
        <f t="shared" ca="1" si="73"/>
        <v/>
      </c>
      <c r="V145" s="91" t="str">
        <f t="shared" ca="1" si="74"/>
        <v/>
      </c>
      <c r="W145" s="87">
        <f t="shared" ca="1" si="59"/>
        <v>0</v>
      </c>
      <c r="X145" s="102">
        <f t="shared" ca="1" si="75"/>
        <v>0</v>
      </c>
      <c r="Y145" s="92">
        <f t="shared" ca="1" si="76"/>
        <v>0</v>
      </c>
      <c r="Z145" s="89" t="str">
        <f t="shared" ca="1" si="60"/>
        <v/>
      </c>
      <c r="AA145" s="91" t="str">
        <f t="shared" ca="1" si="61"/>
        <v/>
      </c>
      <c r="AB145" s="91" t="str">
        <f t="shared" ca="1" si="62"/>
        <v/>
      </c>
      <c r="AC145" s="87" t="str">
        <f t="shared" ca="1" si="63"/>
        <v/>
      </c>
      <c r="AD145" s="87" t="str">
        <f t="shared" ca="1" si="64"/>
        <v/>
      </c>
      <c r="AE145" s="91" t="str">
        <f t="shared" ca="1" si="65"/>
        <v/>
      </c>
      <c r="AF145" s="98" t="str">
        <f t="shared" ca="1" si="66"/>
        <v/>
      </c>
      <c r="AG145" s="87">
        <f t="shared" ca="1" si="67"/>
        <v>0</v>
      </c>
      <c r="AH145" s="102" t="str">
        <f t="shared" ca="1" si="77"/>
        <v>0</v>
      </c>
      <c r="AI145" s="100">
        <f t="shared" ca="1" si="78"/>
        <v>0</v>
      </c>
      <c r="AJ145" s="2" t="str">
        <f ca="1">IF(Y145="","",IF(AND(C145="",Y145&lt;&gt;0),エラーリスト!$E$92,""))&amp;IF(Y145="","",IF(AND(D145="",Y145&lt;&gt;0),エラーリスト!$E$93,""))&amp;IF(Y145="","",IF(AND(E145="",Y145&lt;&gt;0),エラーリスト!$E$94,""))&amp;IF(OR(P145="",P145=0),"",IF(OR(F145="",F145=0),エラーリスト!$E$95,""))&amp;IF(OR(S145="",S145=0),"",IF(OR(I145="",I145=0),エラーリスト!$E$96,""))&amp;IF(OR(T145="",T145=0),"",IF(OR(J145="",J145=0),エラーリスト!$E$97,""))&amp;IF(OR(U145="",U145=0),"",IF(OR(K145="",K145=0),エラーリスト!$E$98,""))&amp;IF(OR(V145="",V145=0),"",IF(OR(L145="",L145=0),エラーリスト!$E$99,""))</f>
        <v/>
      </c>
    </row>
    <row r="146" spans="2:36" ht="22.5" customHeight="1">
      <c r="B146" s="125"/>
      <c r="C146" s="43"/>
      <c r="D146" s="44"/>
      <c r="E146" s="45"/>
      <c r="F146" s="70"/>
      <c r="G146" s="71">
        <f t="shared" si="55"/>
        <v>0</v>
      </c>
      <c r="H146" s="72"/>
      <c r="I146" s="73"/>
      <c r="J146" s="73"/>
      <c r="K146" s="73"/>
      <c r="L146" s="73"/>
      <c r="M146" s="87">
        <f t="shared" si="56"/>
        <v>0</v>
      </c>
      <c r="N146" s="102">
        <f t="shared" si="68"/>
        <v>0</v>
      </c>
      <c r="O146" s="88">
        <f t="shared" si="57"/>
        <v>0</v>
      </c>
      <c r="P146" s="89" t="str">
        <f t="shared" ca="1" si="69"/>
        <v/>
      </c>
      <c r="Q146" s="90" t="str">
        <f t="shared" ca="1" si="58"/>
        <v/>
      </c>
      <c r="R146" s="91" t="str">
        <f t="shared" ca="1" si="70"/>
        <v/>
      </c>
      <c r="S146" s="87" t="str">
        <f t="shared" ca="1" si="71"/>
        <v/>
      </c>
      <c r="T146" s="87" t="str">
        <f t="shared" ca="1" si="72"/>
        <v/>
      </c>
      <c r="U146" s="91" t="str">
        <f t="shared" ca="1" si="73"/>
        <v/>
      </c>
      <c r="V146" s="91" t="str">
        <f t="shared" ca="1" si="74"/>
        <v/>
      </c>
      <c r="W146" s="87">
        <f t="shared" ca="1" si="59"/>
        <v>0</v>
      </c>
      <c r="X146" s="102">
        <f t="shared" ca="1" si="75"/>
        <v>0</v>
      </c>
      <c r="Y146" s="92">
        <f t="shared" ca="1" si="76"/>
        <v>0</v>
      </c>
      <c r="Z146" s="89" t="str">
        <f t="shared" ca="1" si="60"/>
        <v/>
      </c>
      <c r="AA146" s="91" t="str">
        <f t="shared" ca="1" si="61"/>
        <v/>
      </c>
      <c r="AB146" s="91" t="str">
        <f t="shared" ca="1" si="62"/>
        <v/>
      </c>
      <c r="AC146" s="87" t="str">
        <f t="shared" ca="1" si="63"/>
        <v/>
      </c>
      <c r="AD146" s="87" t="str">
        <f t="shared" ca="1" si="64"/>
        <v/>
      </c>
      <c r="AE146" s="91" t="str">
        <f t="shared" ca="1" si="65"/>
        <v/>
      </c>
      <c r="AF146" s="98" t="str">
        <f t="shared" ca="1" si="66"/>
        <v/>
      </c>
      <c r="AG146" s="87">
        <f t="shared" ca="1" si="67"/>
        <v>0</v>
      </c>
      <c r="AH146" s="102" t="str">
        <f t="shared" ca="1" si="77"/>
        <v>0</v>
      </c>
      <c r="AI146" s="100">
        <f t="shared" ca="1" si="78"/>
        <v>0</v>
      </c>
      <c r="AJ146" s="2" t="str">
        <f ca="1">IF(Y146="","",IF(AND(C146="",Y146&lt;&gt;0),エラーリスト!$E$92,""))&amp;IF(Y146="","",IF(AND(D146="",Y146&lt;&gt;0),エラーリスト!$E$93,""))&amp;IF(Y146="","",IF(AND(E146="",Y146&lt;&gt;0),エラーリスト!$E$94,""))&amp;IF(OR(P146="",P146=0),"",IF(OR(F146="",F146=0),エラーリスト!$E$95,""))&amp;IF(OR(S146="",S146=0),"",IF(OR(I146="",I146=0),エラーリスト!$E$96,""))&amp;IF(OR(T146="",T146=0),"",IF(OR(J146="",J146=0),エラーリスト!$E$97,""))&amp;IF(OR(U146="",U146=0),"",IF(OR(K146="",K146=0),エラーリスト!$E$98,""))&amp;IF(OR(V146="",V146=0),"",IF(OR(L146="",L146=0),エラーリスト!$E$99,""))</f>
        <v/>
      </c>
    </row>
    <row r="147" spans="2:36" ht="22.5" customHeight="1">
      <c r="B147" s="125"/>
      <c r="C147" s="43"/>
      <c r="D147" s="44"/>
      <c r="E147" s="45"/>
      <c r="F147" s="70"/>
      <c r="G147" s="71">
        <f t="shared" si="55"/>
        <v>0</v>
      </c>
      <c r="H147" s="72"/>
      <c r="I147" s="73"/>
      <c r="J147" s="73"/>
      <c r="K147" s="73"/>
      <c r="L147" s="73"/>
      <c r="M147" s="87">
        <f t="shared" si="56"/>
        <v>0</v>
      </c>
      <c r="N147" s="102">
        <f t="shared" si="68"/>
        <v>0</v>
      </c>
      <c r="O147" s="88">
        <f t="shared" si="57"/>
        <v>0</v>
      </c>
      <c r="P147" s="89" t="str">
        <f t="shared" ca="1" si="69"/>
        <v/>
      </c>
      <c r="Q147" s="90" t="str">
        <f t="shared" ca="1" si="58"/>
        <v/>
      </c>
      <c r="R147" s="91" t="str">
        <f t="shared" ca="1" si="70"/>
        <v/>
      </c>
      <c r="S147" s="87" t="str">
        <f t="shared" ca="1" si="71"/>
        <v/>
      </c>
      <c r="T147" s="87" t="str">
        <f t="shared" ca="1" si="72"/>
        <v/>
      </c>
      <c r="U147" s="91" t="str">
        <f t="shared" ca="1" si="73"/>
        <v/>
      </c>
      <c r="V147" s="91" t="str">
        <f t="shared" ca="1" si="74"/>
        <v/>
      </c>
      <c r="W147" s="87">
        <f t="shared" ca="1" si="59"/>
        <v>0</v>
      </c>
      <c r="X147" s="102">
        <f t="shared" ca="1" si="75"/>
        <v>0</v>
      </c>
      <c r="Y147" s="92">
        <f t="shared" ca="1" si="76"/>
        <v>0</v>
      </c>
      <c r="Z147" s="89" t="str">
        <f t="shared" ca="1" si="60"/>
        <v/>
      </c>
      <c r="AA147" s="91" t="str">
        <f t="shared" ca="1" si="61"/>
        <v/>
      </c>
      <c r="AB147" s="91" t="str">
        <f t="shared" ca="1" si="62"/>
        <v/>
      </c>
      <c r="AC147" s="87" t="str">
        <f t="shared" ca="1" si="63"/>
        <v/>
      </c>
      <c r="AD147" s="87" t="str">
        <f t="shared" ca="1" si="64"/>
        <v/>
      </c>
      <c r="AE147" s="91" t="str">
        <f t="shared" ca="1" si="65"/>
        <v/>
      </c>
      <c r="AF147" s="98" t="str">
        <f t="shared" ca="1" si="66"/>
        <v/>
      </c>
      <c r="AG147" s="87">
        <f t="shared" ca="1" si="67"/>
        <v>0</v>
      </c>
      <c r="AH147" s="102" t="str">
        <f t="shared" ca="1" si="77"/>
        <v>0</v>
      </c>
      <c r="AI147" s="100">
        <f t="shared" ref="AI147:AI188" ca="1" si="79">IFERROR(IF(SUM(O147-Y147)&lt;0,"0",O147-Y147),"")</f>
        <v>0</v>
      </c>
      <c r="AJ147" s="2" t="str">
        <f ca="1">IF(Y147="","",IF(AND(C147="",Y147&lt;&gt;0),エラーリスト!$E$92,""))&amp;IF(Y147="","",IF(AND(D147="",Y147&lt;&gt;0),エラーリスト!$E$93,""))&amp;IF(Y147="","",IF(AND(E147="",Y147&lt;&gt;0),エラーリスト!$E$94,""))&amp;IF(OR(P147="",P147=0),"",IF(OR(F147="",F147=0),エラーリスト!$E$95,""))&amp;IF(OR(S147="",S147=0),"",IF(OR(I147="",I147=0),エラーリスト!$E$96,""))&amp;IF(OR(T147="",T147=0),"",IF(OR(J147="",J147=0),エラーリスト!$E$97,""))&amp;IF(OR(U147="",U147=0),"",IF(OR(K147="",K147=0),エラーリスト!$E$98,""))&amp;IF(OR(V147="",V147=0),"",IF(OR(L147="",L147=0),エラーリスト!$E$99,""))</f>
        <v/>
      </c>
    </row>
    <row r="148" spans="2:36" ht="22.5" customHeight="1">
      <c r="B148" s="125"/>
      <c r="C148" s="43"/>
      <c r="D148" s="44"/>
      <c r="E148" s="45"/>
      <c r="F148" s="70"/>
      <c r="G148" s="71">
        <f t="shared" si="55"/>
        <v>0</v>
      </c>
      <c r="H148" s="72"/>
      <c r="I148" s="73"/>
      <c r="J148" s="73"/>
      <c r="K148" s="73"/>
      <c r="L148" s="73"/>
      <c r="M148" s="87">
        <f t="shared" si="56"/>
        <v>0</v>
      </c>
      <c r="N148" s="102">
        <f t="shared" si="68"/>
        <v>0</v>
      </c>
      <c r="O148" s="88">
        <f t="shared" si="57"/>
        <v>0</v>
      </c>
      <c r="P148" s="89" t="str">
        <f t="shared" ca="1" si="69"/>
        <v/>
      </c>
      <c r="Q148" s="90" t="str">
        <f t="shared" ca="1" si="58"/>
        <v/>
      </c>
      <c r="R148" s="91" t="str">
        <f t="shared" ca="1" si="70"/>
        <v/>
      </c>
      <c r="S148" s="87" t="str">
        <f t="shared" ca="1" si="71"/>
        <v/>
      </c>
      <c r="T148" s="87" t="str">
        <f t="shared" ca="1" si="72"/>
        <v/>
      </c>
      <c r="U148" s="91" t="str">
        <f t="shared" ca="1" si="73"/>
        <v/>
      </c>
      <c r="V148" s="91" t="str">
        <f t="shared" ca="1" si="74"/>
        <v/>
      </c>
      <c r="W148" s="87">
        <f t="shared" ca="1" si="59"/>
        <v>0</v>
      </c>
      <c r="X148" s="102">
        <f t="shared" ca="1" si="75"/>
        <v>0</v>
      </c>
      <c r="Y148" s="92">
        <f t="shared" ca="1" si="76"/>
        <v>0</v>
      </c>
      <c r="Z148" s="89" t="str">
        <f t="shared" ca="1" si="60"/>
        <v/>
      </c>
      <c r="AA148" s="91" t="str">
        <f t="shared" ca="1" si="61"/>
        <v/>
      </c>
      <c r="AB148" s="91" t="str">
        <f t="shared" ca="1" si="62"/>
        <v/>
      </c>
      <c r="AC148" s="87" t="str">
        <f t="shared" ca="1" si="63"/>
        <v/>
      </c>
      <c r="AD148" s="87" t="str">
        <f t="shared" ca="1" si="64"/>
        <v/>
      </c>
      <c r="AE148" s="91" t="str">
        <f t="shared" ca="1" si="65"/>
        <v/>
      </c>
      <c r="AF148" s="98" t="str">
        <f t="shared" ca="1" si="66"/>
        <v/>
      </c>
      <c r="AG148" s="87">
        <f t="shared" ca="1" si="67"/>
        <v>0</v>
      </c>
      <c r="AH148" s="102" t="str">
        <f t="shared" ca="1" si="77"/>
        <v>0</v>
      </c>
      <c r="AI148" s="100">
        <f t="shared" ca="1" si="79"/>
        <v>0</v>
      </c>
      <c r="AJ148" s="2" t="str">
        <f ca="1">IF(Y148="","",IF(AND(C148="",Y148&lt;&gt;0),エラーリスト!$E$92,""))&amp;IF(Y148="","",IF(AND(D148="",Y148&lt;&gt;0),エラーリスト!$E$93,""))&amp;IF(Y148="","",IF(AND(E148="",Y148&lt;&gt;0),エラーリスト!$E$94,""))&amp;IF(OR(P148="",P148=0),"",IF(OR(F148="",F148=0),エラーリスト!$E$95,""))&amp;IF(OR(S148="",S148=0),"",IF(OR(I148="",I148=0),エラーリスト!$E$96,""))&amp;IF(OR(T148="",T148=0),"",IF(OR(J148="",J148=0),エラーリスト!$E$97,""))&amp;IF(OR(U148="",U148=0),"",IF(OR(K148="",K148=0),エラーリスト!$E$98,""))&amp;IF(OR(V148="",V148=0),"",IF(OR(L148="",L148=0),エラーリスト!$E$99,""))</f>
        <v/>
      </c>
    </row>
    <row r="149" spans="2:36" ht="22.5" customHeight="1">
      <c r="B149" s="125"/>
      <c r="C149" s="43"/>
      <c r="D149" s="44"/>
      <c r="E149" s="45"/>
      <c r="F149" s="70"/>
      <c r="G149" s="71">
        <f t="shared" si="55"/>
        <v>0</v>
      </c>
      <c r="H149" s="72"/>
      <c r="I149" s="73"/>
      <c r="J149" s="73"/>
      <c r="K149" s="73"/>
      <c r="L149" s="73"/>
      <c r="M149" s="87">
        <f t="shared" si="56"/>
        <v>0</v>
      </c>
      <c r="N149" s="102">
        <f t="shared" si="68"/>
        <v>0</v>
      </c>
      <c r="O149" s="88">
        <f t="shared" si="57"/>
        <v>0</v>
      </c>
      <c r="P149" s="89" t="str">
        <f t="shared" ca="1" si="69"/>
        <v/>
      </c>
      <c r="Q149" s="90" t="str">
        <f t="shared" ca="1" si="58"/>
        <v/>
      </c>
      <c r="R149" s="91" t="str">
        <f t="shared" ca="1" si="70"/>
        <v/>
      </c>
      <c r="S149" s="87" t="str">
        <f t="shared" ca="1" si="71"/>
        <v/>
      </c>
      <c r="T149" s="87" t="str">
        <f t="shared" ca="1" si="72"/>
        <v/>
      </c>
      <c r="U149" s="91" t="str">
        <f t="shared" ca="1" si="73"/>
        <v/>
      </c>
      <c r="V149" s="91" t="str">
        <f t="shared" ca="1" si="74"/>
        <v/>
      </c>
      <c r="W149" s="87">
        <f t="shared" ca="1" si="59"/>
        <v>0</v>
      </c>
      <c r="X149" s="102">
        <f t="shared" ca="1" si="75"/>
        <v>0</v>
      </c>
      <c r="Y149" s="92">
        <f t="shared" ca="1" si="76"/>
        <v>0</v>
      </c>
      <c r="Z149" s="89" t="str">
        <f t="shared" ca="1" si="60"/>
        <v/>
      </c>
      <c r="AA149" s="91" t="str">
        <f t="shared" ca="1" si="61"/>
        <v/>
      </c>
      <c r="AB149" s="91" t="str">
        <f t="shared" ca="1" si="62"/>
        <v/>
      </c>
      <c r="AC149" s="87" t="str">
        <f t="shared" ca="1" si="63"/>
        <v/>
      </c>
      <c r="AD149" s="87" t="str">
        <f t="shared" ca="1" si="64"/>
        <v/>
      </c>
      <c r="AE149" s="91" t="str">
        <f t="shared" ca="1" si="65"/>
        <v/>
      </c>
      <c r="AF149" s="98" t="str">
        <f t="shared" ca="1" si="66"/>
        <v/>
      </c>
      <c r="AG149" s="87">
        <f t="shared" ca="1" si="67"/>
        <v>0</v>
      </c>
      <c r="AH149" s="102" t="str">
        <f t="shared" ca="1" si="77"/>
        <v>0</v>
      </c>
      <c r="AI149" s="100">
        <f t="shared" ca="1" si="79"/>
        <v>0</v>
      </c>
      <c r="AJ149" s="2" t="str">
        <f ca="1">IF(Y149="","",IF(AND(C149="",Y149&lt;&gt;0),エラーリスト!$E$92,""))&amp;IF(Y149="","",IF(AND(D149="",Y149&lt;&gt;0),エラーリスト!$E$93,""))&amp;IF(Y149="","",IF(AND(E149="",Y149&lt;&gt;0),エラーリスト!$E$94,""))&amp;IF(OR(P149="",P149=0),"",IF(OR(F149="",F149=0),エラーリスト!$E$95,""))&amp;IF(OR(S149="",S149=0),"",IF(OR(I149="",I149=0),エラーリスト!$E$96,""))&amp;IF(OR(T149="",T149=0),"",IF(OR(J149="",J149=0),エラーリスト!$E$97,""))&amp;IF(OR(U149="",U149=0),"",IF(OR(K149="",K149=0),エラーリスト!$E$98,""))&amp;IF(OR(V149="",V149=0),"",IF(OR(L149="",L149=0),エラーリスト!$E$99,""))</f>
        <v/>
      </c>
    </row>
    <row r="150" spans="2:36" ht="22.5" customHeight="1">
      <c r="B150" s="125"/>
      <c r="C150" s="43"/>
      <c r="D150" s="44"/>
      <c r="E150" s="45"/>
      <c r="F150" s="70"/>
      <c r="G150" s="71">
        <f t="shared" si="55"/>
        <v>0</v>
      </c>
      <c r="H150" s="72"/>
      <c r="I150" s="73"/>
      <c r="J150" s="73"/>
      <c r="K150" s="73"/>
      <c r="L150" s="73"/>
      <c r="M150" s="87">
        <f t="shared" si="56"/>
        <v>0</v>
      </c>
      <c r="N150" s="102">
        <f t="shared" si="68"/>
        <v>0</v>
      </c>
      <c r="O150" s="88">
        <f t="shared" si="57"/>
        <v>0</v>
      </c>
      <c r="P150" s="89" t="str">
        <f t="shared" ca="1" si="69"/>
        <v/>
      </c>
      <c r="Q150" s="90" t="str">
        <f t="shared" ca="1" si="58"/>
        <v/>
      </c>
      <c r="R150" s="91" t="str">
        <f t="shared" ca="1" si="70"/>
        <v/>
      </c>
      <c r="S150" s="87" t="str">
        <f t="shared" ca="1" si="71"/>
        <v/>
      </c>
      <c r="T150" s="87" t="str">
        <f t="shared" ca="1" si="72"/>
        <v/>
      </c>
      <c r="U150" s="91" t="str">
        <f t="shared" ca="1" si="73"/>
        <v/>
      </c>
      <c r="V150" s="91" t="str">
        <f t="shared" ca="1" si="74"/>
        <v/>
      </c>
      <c r="W150" s="87">
        <f t="shared" ca="1" si="59"/>
        <v>0</v>
      </c>
      <c r="X150" s="102">
        <f t="shared" ca="1" si="75"/>
        <v>0</v>
      </c>
      <c r="Y150" s="92">
        <f t="shared" ca="1" si="76"/>
        <v>0</v>
      </c>
      <c r="Z150" s="89" t="str">
        <f t="shared" ca="1" si="60"/>
        <v/>
      </c>
      <c r="AA150" s="91" t="str">
        <f t="shared" ca="1" si="61"/>
        <v/>
      </c>
      <c r="AB150" s="91" t="str">
        <f t="shared" ca="1" si="62"/>
        <v/>
      </c>
      <c r="AC150" s="87" t="str">
        <f t="shared" ca="1" si="63"/>
        <v/>
      </c>
      <c r="AD150" s="87" t="str">
        <f t="shared" ca="1" si="64"/>
        <v/>
      </c>
      <c r="AE150" s="91" t="str">
        <f t="shared" ca="1" si="65"/>
        <v/>
      </c>
      <c r="AF150" s="98" t="str">
        <f t="shared" ca="1" si="66"/>
        <v/>
      </c>
      <c r="AG150" s="87">
        <f t="shared" ca="1" si="67"/>
        <v>0</v>
      </c>
      <c r="AH150" s="102" t="str">
        <f t="shared" ca="1" si="77"/>
        <v>0</v>
      </c>
      <c r="AI150" s="100">
        <f t="shared" ca="1" si="79"/>
        <v>0</v>
      </c>
      <c r="AJ150" s="2" t="str">
        <f ca="1">IF(Y150="","",IF(AND(C150="",Y150&lt;&gt;0),エラーリスト!$E$92,""))&amp;IF(Y150="","",IF(AND(D150="",Y150&lt;&gt;0),エラーリスト!$E$93,""))&amp;IF(Y150="","",IF(AND(E150="",Y150&lt;&gt;0),エラーリスト!$E$94,""))&amp;IF(OR(P150="",P150=0),"",IF(OR(F150="",F150=0),エラーリスト!$E$95,""))&amp;IF(OR(S150="",S150=0),"",IF(OR(I150="",I150=0),エラーリスト!$E$96,""))&amp;IF(OR(T150="",T150=0),"",IF(OR(J150="",J150=0),エラーリスト!$E$97,""))&amp;IF(OR(U150="",U150=0),"",IF(OR(K150="",K150=0),エラーリスト!$E$98,""))&amp;IF(OR(V150="",V150=0),"",IF(OR(L150="",L150=0),エラーリスト!$E$99,""))</f>
        <v/>
      </c>
    </row>
    <row r="151" spans="2:36" ht="22.5" customHeight="1">
      <c r="B151" s="125"/>
      <c r="C151" s="43"/>
      <c r="D151" s="44"/>
      <c r="E151" s="45"/>
      <c r="F151" s="70"/>
      <c r="G151" s="71">
        <f t="shared" si="55"/>
        <v>0</v>
      </c>
      <c r="H151" s="72"/>
      <c r="I151" s="73"/>
      <c r="J151" s="73"/>
      <c r="K151" s="73"/>
      <c r="L151" s="73"/>
      <c r="M151" s="87">
        <f t="shared" si="56"/>
        <v>0</v>
      </c>
      <c r="N151" s="102">
        <f t="shared" si="68"/>
        <v>0</v>
      </c>
      <c r="O151" s="88">
        <f t="shared" si="57"/>
        <v>0</v>
      </c>
      <c r="P151" s="89" t="str">
        <f t="shared" ca="1" si="69"/>
        <v/>
      </c>
      <c r="Q151" s="90" t="str">
        <f t="shared" ca="1" si="58"/>
        <v/>
      </c>
      <c r="R151" s="91" t="str">
        <f t="shared" ca="1" si="70"/>
        <v/>
      </c>
      <c r="S151" s="87" t="str">
        <f t="shared" ca="1" si="71"/>
        <v/>
      </c>
      <c r="T151" s="87" t="str">
        <f t="shared" ca="1" si="72"/>
        <v/>
      </c>
      <c r="U151" s="91" t="str">
        <f t="shared" ca="1" si="73"/>
        <v/>
      </c>
      <c r="V151" s="91" t="str">
        <f t="shared" ca="1" si="74"/>
        <v/>
      </c>
      <c r="W151" s="87">
        <f t="shared" ca="1" si="59"/>
        <v>0</v>
      </c>
      <c r="X151" s="102">
        <f t="shared" ca="1" si="75"/>
        <v>0</v>
      </c>
      <c r="Y151" s="92">
        <f t="shared" ca="1" si="76"/>
        <v>0</v>
      </c>
      <c r="Z151" s="89" t="str">
        <f t="shared" ca="1" si="60"/>
        <v/>
      </c>
      <c r="AA151" s="91" t="str">
        <f t="shared" ca="1" si="61"/>
        <v/>
      </c>
      <c r="AB151" s="91" t="str">
        <f t="shared" ca="1" si="62"/>
        <v/>
      </c>
      <c r="AC151" s="87" t="str">
        <f t="shared" ca="1" si="63"/>
        <v/>
      </c>
      <c r="AD151" s="87" t="str">
        <f t="shared" ca="1" si="64"/>
        <v/>
      </c>
      <c r="AE151" s="91" t="str">
        <f t="shared" ca="1" si="65"/>
        <v/>
      </c>
      <c r="AF151" s="98" t="str">
        <f t="shared" ca="1" si="66"/>
        <v/>
      </c>
      <c r="AG151" s="87">
        <f t="shared" ca="1" si="67"/>
        <v>0</v>
      </c>
      <c r="AH151" s="102" t="str">
        <f t="shared" ca="1" si="77"/>
        <v>0</v>
      </c>
      <c r="AI151" s="100">
        <f t="shared" ca="1" si="79"/>
        <v>0</v>
      </c>
      <c r="AJ151" s="2" t="str">
        <f ca="1">IF(Y151="","",IF(AND(C151="",Y151&lt;&gt;0),エラーリスト!$E$92,""))&amp;IF(Y151="","",IF(AND(D151="",Y151&lt;&gt;0),エラーリスト!$E$93,""))&amp;IF(Y151="","",IF(AND(E151="",Y151&lt;&gt;0),エラーリスト!$E$94,""))&amp;IF(OR(P151="",P151=0),"",IF(OR(F151="",F151=0),エラーリスト!$E$95,""))&amp;IF(OR(S151="",S151=0),"",IF(OR(I151="",I151=0),エラーリスト!$E$96,""))&amp;IF(OR(T151="",T151=0),"",IF(OR(J151="",J151=0),エラーリスト!$E$97,""))&amp;IF(OR(U151="",U151=0),"",IF(OR(K151="",K151=0),エラーリスト!$E$98,""))&amp;IF(OR(V151="",V151=0),"",IF(OR(L151="",L151=0),エラーリスト!$E$99,""))</f>
        <v/>
      </c>
    </row>
    <row r="152" spans="2:36" ht="22.5" customHeight="1">
      <c r="B152" s="125"/>
      <c r="C152" s="43"/>
      <c r="D152" s="44"/>
      <c r="E152" s="45"/>
      <c r="F152" s="70"/>
      <c r="G152" s="71">
        <f t="shared" si="55"/>
        <v>0</v>
      </c>
      <c r="H152" s="72"/>
      <c r="I152" s="73"/>
      <c r="J152" s="73"/>
      <c r="K152" s="73"/>
      <c r="L152" s="73"/>
      <c r="M152" s="87">
        <f t="shared" si="56"/>
        <v>0</v>
      </c>
      <c r="N152" s="102">
        <f t="shared" si="68"/>
        <v>0</v>
      </c>
      <c r="O152" s="88">
        <f t="shared" si="57"/>
        <v>0</v>
      </c>
      <c r="P152" s="89" t="str">
        <f t="shared" ca="1" si="69"/>
        <v/>
      </c>
      <c r="Q152" s="90" t="str">
        <f t="shared" ca="1" si="58"/>
        <v/>
      </c>
      <c r="R152" s="91" t="str">
        <f t="shared" ca="1" si="70"/>
        <v/>
      </c>
      <c r="S152" s="87" t="str">
        <f t="shared" ca="1" si="71"/>
        <v/>
      </c>
      <c r="T152" s="87" t="str">
        <f t="shared" ca="1" si="72"/>
        <v/>
      </c>
      <c r="U152" s="91" t="str">
        <f t="shared" ca="1" si="73"/>
        <v/>
      </c>
      <c r="V152" s="91" t="str">
        <f t="shared" ca="1" si="74"/>
        <v/>
      </c>
      <c r="W152" s="87">
        <f t="shared" ca="1" si="59"/>
        <v>0</v>
      </c>
      <c r="X152" s="102">
        <f t="shared" ca="1" si="75"/>
        <v>0</v>
      </c>
      <c r="Y152" s="92">
        <f t="shared" ca="1" si="76"/>
        <v>0</v>
      </c>
      <c r="Z152" s="89" t="str">
        <f t="shared" ca="1" si="60"/>
        <v/>
      </c>
      <c r="AA152" s="91" t="str">
        <f t="shared" ca="1" si="61"/>
        <v/>
      </c>
      <c r="AB152" s="91" t="str">
        <f t="shared" ca="1" si="62"/>
        <v/>
      </c>
      <c r="AC152" s="87" t="str">
        <f t="shared" ca="1" si="63"/>
        <v/>
      </c>
      <c r="AD152" s="87" t="str">
        <f t="shared" ca="1" si="64"/>
        <v/>
      </c>
      <c r="AE152" s="91" t="str">
        <f t="shared" ca="1" si="65"/>
        <v/>
      </c>
      <c r="AF152" s="98" t="str">
        <f t="shared" ca="1" si="66"/>
        <v/>
      </c>
      <c r="AG152" s="87">
        <f t="shared" ca="1" si="67"/>
        <v>0</v>
      </c>
      <c r="AH152" s="102" t="str">
        <f t="shared" ca="1" si="77"/>
        <v>0</v>
      </c>
      <c r="AI152" s="100">
        <f t="shared" ca="1" si="79"/>
        <v>0</v>
      </c>
      <c r="AJ152" s="2" t="str">
        <f ca="1">IF(Y152="","",IF(AND(C152="",Y152&lt;&gt;0),エラーリスト!$E$92,""))&amp;IF(Y152="","",IF(AND(D152="",Y152&lt;&gt;0),エラーリスト!$E$93,""))&amp;IF(Y152="","",IF(AND(E152="",Y152&lt;&gt;0),エラーリスト!$E$94,""))&amp;IF(OR(P152="",P152=0),"",IF(OR(F152="",F152=0),エラーリスト!$E$95,""))&amp;IF(OR(S152="",S152=0),"",IF(OR(I152="",I152=0),エラーリスト!$E$96,""))&amp;IF(OR(T152="",T152=0),"",IF(OR(J152="",J152=0),エラーリスト!$E$97,""))&amp;IF(OR(U152="",U152=0),"",IF(OR(K152="",K152=0),エラーリスト!$E$98,""))&amp;IF(OR(V152="",V152=0),"",IF(OR(L152="",L152=0),エラーリスト!$E$99,""))</f>
        <v/>
      </c>
    </row>
    <row r="153" spans="2:36" ht="22.5" customHeight="1">
      <c r="B153" s="125"/>
      <c r="C153" s="43"/>
      <c r="D153" s="44"/>
      <c r="E153" s="45"/>
      <c r="F153" s="70"/>
      <c r="G153" s="71">
        <f t="shared" ref="G153:G196" si="80">SUM(F153-H153)</f>
        <v>0</v>
      </c>
      <c r="H153" s="72"/>
      <c r="I153" s="73"/>
      <c r="J153" s="73"/>
      <c r="K153" s="73"/>
      <c r="L153" s="73"/>
      <c r="M153" s="87">
        <f t="shared" ref="M153:M196" si="81">SUM(I153:L153)</f>
        <v>0</v>
      </c>
      <c r="N153" s="102">
        <f t="shared" si="68"/>
        <v>0</v>
      </c>
      <c r="O153" s="88">
        <f t="shared" ref="O153:O196" si="82">SUM(F153+M153)</f>
        <v>0</v>
      </c>
      <c r="P153" s="89" t="str">
        <f t="shared" ca="1" si="69"/>
        <v/>
      </c>
      <c r="Q153" s="90" t="str">
        <f t="shared" ref="Q153:Q196" ca="1" si="83">IFERROR(SUM(P153-R153),"")</f>
        <v/>
      </c>
      <c r="R153" s="91" t="str">
        <f t="shared" ca="1" si="70"/>
        <v/>
      </c>
      <c r="S153" s="87" t="str">
        <f t="shared" ca="1" si="71"/>
        <v/>
      </c>
      <c r="T153" s="87" t="str">
        <f t="shared" ca="1" si="72"/>
        <v/>
      </c>
      <c r="U153" s="91" t="str">
        <f t="shared" ca="1" si="73"/>
        <v/>
      </c>
      <c r="V153" s="91" t="str">
        <f t="shared" ca="1" si="74"/>
        <v/>
      </c>
      <c r="W153" s="87">
        <f t="shared" ref="W153:W196" ca="1" si="84">SUM(S153:V153)</f>
        <v>0</v>
      </c>
      <c r="X153" s="102">
        <f t="shared" ca="1" si="75"/>
        <v>0</v>
      </c>
      <c r="Y153" s="92">
        <f t="shared" ca="1" si="76"/>
        <v>0</v>
      </c>
      <c r="Z153" s="89" t="str">
        <f t="shared" ca="1" si="60"/>
        <v/>
      </c>
      <c r="AA153" s="91" t="str">
        <f t="shared" ca="1" si="61"/>
        <v/>
      </c>
      <c r="AB153" s="91" t="str">
        <f t="shared" ca="1" si="62"/>
        <v/>
      </c>
      <c r="AC153" s="87" t="str">
        <f t="shared" ca="1" si="63"/>
        <v/>
      </c>
      <c r="AD153" s="87" t="str">
        <f t="shared" ca="1" si="64"/>
        <v/>
      </c>
      <c r="AE153" s="91" t="str">
        <f t="shared" ca="1" si="65"/>
        <v/>
      </c>
      <c r="AF153" s="98" t="str">
        <f t="shared" ca="1" si="66"/>
        <v/>
      </c>
      <c r="AG153" s="87">
        <f t="shared" ca="1" si="67"/>
        <v>0</v>
      </c>
      <c r="AH153" s="102" t="str">
        <f t="shared" ca="1" si="77"/>
        <v>0</v>
      </c>
      <c r="AI153" s="100">
        <f t="shared" ca="1" si="79"/>
        <v>0</v>
      </c>
      <c r="AJ153" s="2" t="str">
        <f ca="1">IF(Y153="","",IF(AND(C153="",Y153&lt;&gt;0),エラーリスト!$E$92,""))&amp;IF(Y153="","",IF(AND(D153="",Y153&lt;&gt;0),エラーリスト!$E$93,""))&amp;IF(Y153="","",IF(AND(E153="",Y153&lt;&gt;0),エラーリスト!$E$94,""))&amp;IF(OR(P153="",P153=0),"",IF(OR(F153="",F153=0),エラーリスト!$E$95,""))&amp;IF(OR(S153="",S153=0),"",IF(OR(I153="",I153=0),エラーリスト!$E$96,""))&amp;IF(OR(T153="",T153=0),"",IF(OR(J153="",J153=0),エラーリスト!$E$97,""))&amp;IF(OR(U153="",U153=0),"",IF(OR(K153="",K153=0),エラーリスト!$E$98,""))&amp;IF(OR(V153="",V153=0),"",IF(OR(L153="",L153=0),エラーリスト!$E$99,""))</f>
        <v/>
      </c>
    </row>
    <row r="154" spans="2:36" ht="22.5" customHeight="1">
      <c r="B154" s="125"/>
      <c r="C154" s="43"/>
      <c r="D154" s="44"/>
      <c r="E154" s="45"/>
      <c r="F154" s="70"/>
      <c r="G154" s="71">
        <f t="shared" si="80"/>
        <v>0</v>
      </c>
      <c r="H154" s="72"/>
      <c r="I154" s="73"/>
      <c r="J154" s="73"/>
      <c r="K154" s="73"/>
      <c r="L154" s="73"/>
      <c r="M154" s="87">
        <f t="shared" si="81"/>
        <v>0</v>
      </c>
      <c r="N154" s="102">
        <f t="shared" si="68"/>
        <v>0</v>
      </c>
      <c r="O154" s="88">
        <f t="shared" si="82"/>
        <v>0</v>
      </c>
      <c r="P154" s="89" t="str">
        <f t="shared" ca="1" si="69"/>
        <v/>
      </c>
      <c r="Q154" s="90" t="str">
        <f t="shared" ca="1" si="83"/>
        <v/>
      </c>
      <c r="R154" s="91" t="str">
        <f t="shared" ca="1" si="70"/>
        <v/>
      </c>
      <c r="S154" s="87" t="str">
        <f t="shared" ca="1" si="71"/>
        <v/>
      </c>
      <c r="T154" s="87" t="str">
        <f t="shared" ca="1" si="72"/>
        <v/>
      </c>
      <c r="U154" s="91" t="str">
        <f t="shared" ca="1" si="73"/>
        <v/>
      </c>
      <c r="V154" s="91" t="str">
        <f t="shared" ca="1" si="74"/>
        <v/>
      </c>
      <c r="W154" s="87">
        <f t="shared" ca="1" si="84"/>
        <v>0</v>
      </c>
      <c r="X154" s="102">
        <f t="shared" ca="1" si="75"/>
        <v>0</v>
      </c>
      <c r="Y154" s="92">
        <f t="shared" ca="1" si="76"/>
        <v>0</v>
      </c>
      <c r="Z154" s="89" t="str">
        <f t="shared" ca="1" si="60"/>
        <v/>
      </c>
      <c r="AA154" s="91" t="str">
        <f t="shared" ca="1" si="61"/>
        <v/>
      </c>
      <c r="AB154" s="91" t="str">
        <f t="shared" ca="1" si="62"/>
        <v/>
      </c>
      <c r="AC154" s="87" t="str">
        <f t="shared" ca="1" si="63"/>
        <v/>
      </c>
      <c r="AD154" s="87" t="str">
        <f t="shared" ca="1" si="64"/>
        <v/>
      </c>
      <c r="AE154" s="91" t="str">
        <f t="shared" ca="1" si="65"/>
        <v/>
      </c>
      <c r="AF154" s="98" t="str">
        <f t="shared" ca="1" si="66"/>
        <v/>
      </c>
      <c r="AG154" s="87">
        <f t="shared" ca="1" si="67"/>
        <v>0</v>
      </c>
      <c r="AH154" s="102" t="str">
        <f t="shared" ca="1" si="77"/>
        <v>0</v>
      </c>
      <c r="AI154" s="100">
        <f t="shared" ca="1" si="79"/>
        <v>0</v>
      </c>
      <c r="AJ154" s="2" t="str">
        <f ca="1">IF(Y154="","",IF(AND(C154="",Y154&lt;&gt;0),エラーリスト!$E$92,""))&amp;IF(Y154="","",IF(AND(D154="",Y154&lt;&gt;0),エラーリスト!$E$93,""))&amp;IF(Y154="","",IF(AND(E154="",Y154&lt;&gt;0),エラーリスト!$E$94,""))&amp;IF(OR(P154="",P154=0),"",IF(OR(F154="",F154=0),エラーリスト!$E$95,""))&amp;IF(OR(S154="",S154=0),"",IF(OR(I154="",I154=0),エラーリスト!$E$96,""))&amp;IF(OR(T154="",T154=0),"",IF(OR(J154="",J154=0),エラーリスト!$E$97,""))&amp;IF(OR(U154="",U154=0),"",IF(OR(K154="",K154=0),エラーリスト!$E$98,""))&amp;IF(OR(V154="",V154=0),"",IF(OR(L154="",L154=0),エラーリスト!$E$99,""))</f>
        <v/>
      </c>
    </row>
    <row r="155" spans="2:36" ht="22.5" customHeight="1">
      <c r="B155" s="125"/>
      <c r="C155" s="43"/>
      <c r="D155" s="44"/>
      <c r="E155" s="45"/>
      <c r="F155" s="70"/>
      <c r="G155" s="71">
        <f t="shared" si="80"/>
        <v>0</v>
      </c>
      <c r="H155" s="72"/>
      <c r="I155" s="73"/>
      <c r="J155" s="73"/>
      <c r="K155" s="73"/>
      <c r="L155" s="73"/>
      <c r="M155" s="87">
        <f t="shared" si="81"/>
        <v>0</v>
      </c>
      <c r="N155" s="102">
        <f t="shared" si="68"/>
        <v>0</v>
      </c>
      <c r="O155" s="88">
        <f t="shared" si="82"/>
        <v>0</v>
      </c>
      <c r="P155" s="89" t="str">
        <f t="shared" ca="1" si="69"/>
        <v/>
      </c>
      <c r="Q155" s="90" t="str">
        <f t="shared" ca="1" si="83"/>
        <v/>
      </c>
      <c r="R155" s="91" t="str">
        <f t="shared" ca="1" si="70"/>
        <v/>
      </c>
      <c r="S155" s="87" t="str">
        <f t="shared" ca="1" si="71"/>
        <v/>
      </c>
      <c r="T155" s="87" t="str">
        <f t="shared" ca="1" si="72"/>
        <v/>
      </c>
      <c r="U155" s="91" t="str">
        <f t="shared" ca="1" si="73"/>
        <v/>
      </c>
      <c r="V155" s="91" t="str">
        <f t="shared" ca="1" si="74"/>
        <v/>
      </c>
      <c r="W155" s="87">
        <f t="shared" ca="1" si="84"/>
        <v>0</v>
      </c>
      <c r="X155" s="102">
        <f t="shared" ca="1" si="75"/>
        <v>0</v>
      </c>
      <c r="Y155" s="92">
        <f t="shared" ca="1" si="76"/>
        <v>0</v>
      </c>
      <c r="Z155" s="89" t="str">
        <f t="shared" ca="1" si="60"/>
        <v/>
      </c>
      <c r="AA155" s="91" t="str">
        <f t="shared" ca="1" si="61"/>
        <v/>
      </c>
      <c r="AB155" s="91" t="str">
        <f t="shared" ca="1" si="62"/>
        <v/>
      </c>
      <c r="AC155" s="87" t="str">
        <f t="shared" ca="1" si="63"/>
        <v/>
      </c>
      <c r="AD155" s="87" t="str">
        <f t="shared" ca="1" si="64"/>
        <v/>
      </c>
      <c r="AE155" s="91" t="str">
        <f t="shared" ca="1" si="65"/>
        <v/>
      </c>
      <c r="AF155" s="98" t="str">
        <f t="shared" ca="1" si="66"/>
        <v/>
      </c>
      <c r="AG155" s="87">
        <f t="shared" ca="1" si="67"/>
        <v>0</v>
      </c>
      <c r="AH155" s="102" t="str">
        <f t="shared" ca="1" si="77"/>
        <v>0</v>
      </c>
      <c r="AI155" s="100">
        <f t="shared" ca="1" si="79"/>
        <v>0</v>
      </c>
      <c r="AJ155" s="2" t="str">
        <f ca="1">IF(Y155="","",IF(AND(C155="",Y155&lt;&gt;0),エラーリスト!$E$92,""))&amp;IF(Y155="","",IF(AND(D155="",Y155&lt;&gt;0),エラーリスト!$E$93,""))&amp;IF(Y155="","",IF(AND(E155="",Y155&lt;&gt;0),エラーリスト!$E$94,""))&amp;IF(OR(P155="",P155=0),"",IF(OR(F155="",F155=0),エラーリスト!$E$95,""))&amp;IF(OR(S155="",S155=0),"",IF(OR(I155="",I155=0),エラーリスト!$E$96,""))&amp;IF(OR(T155="",T155=0),"",IF(OR(J155="",J155=0),エラーリスト!$E$97,""))&amp;IF(OR(U155="",U155=0),"",IF(OR(K155="",K155=0),エラーリスト!$E$98,""))&amp;IF(OR(V155="",V155=0),"",IF(OR(L155="",L155=0),エラーリスト!$E$99,""))</f>
        <v/>
      </c>
    </row>
    <row r="156" spans="2:36" ht="22.5" customHeight="1">
      <c r="B156" s="125"/>
      <c r="C156" s="43"/>
      <c r="D156" s="44"/>
      <c r="E156" s="45"/>
      <c r="F156" s="70"/>
      <c r="G156" s="71">
        <f t="shared" si="80"/>
        <v>0</v>
      </c>
      <c r="H156" s="72"/>
      <c r="I156" s="73"/>
      <c r="J156" s="73"/>
      <c r="K156" s="73"/>
      <c r="L156" s="73"/>
      <c r="M156" s="87">
        <f t="shared" si="81"/>
        <v>0</v>
      </c>
      <c r="N156" s="102">
        <f t="shared" si="68"/>
        <v>0</v>
      </c>
      <c r="O156" s="88">
        <f t="shared" si="82"/>
        <v>0</v>
      </c>
      <c r="P156" s="89" t="str">
        <f t="shared" ca="1" si="69"/>
        <v/>
      </c>
      <c r="Q156" s="90" t="str">
        <f t="shared" ca="1" si="83"/>
        <v/>
      </c>
      <c r="R156" s="91" t="str">
        <f t="shared" ca="1" si="70"/>
        <v/>
      </c>
      <c r="S156" s="87" t="str">
        <f t="shared" ca="1" si="71"/>
        <v/>
      </c>
      <c r="T156" s="87" t="str">
        <f t="shared" ca="1" si="72"/>
        <v/>
      </c>
      <c r="U156" s="91" t="str">
        <f t="shared" ca="1" si="73"/>
        <v/>
      </c>
      <c r="V156" s="91" t="str">
        <f t="shared" ca="1" si="74"/>
        <v/>
      </c>
      <c r="W156" s="87">
        <f t="shared" ca="1" si="84"/>
        <v>0</v>
      </c>
      <c r="X156" s="102">
        <f t="shared" ca="1" si="75"/>
        <v>0</v>
      </c>
      <c r="Y156" s="92">
        <f t="shared" ca="1" si="76"/>
        <v>0</v>
      </c>
      <c r="Z156" s="89" t="str">
        <f t="shared" ca="1" si="60"/>
        <v/>
      </c>
      <c r="AA156" s="91" t="str">
        <f t="shared" ca="1" si="61"/>
        <v/>
      </c>
      <c r="AB156" s="91" t="str">
        <f t="shared" ca="1" si="62"/>
        <v/>
      </c>
      <c r="AC156" s="87" t="str">
        <f t="shared" ca="1" si="63"/>
        <v/>
      </c>
      <c r="AD156" s="87" t="str">
        <f t="shared" ca="1" si="64"/>
        <v/>
      </c>
      <c r="AE156" s="91" t="str">
        <f t="shared" ca="1" si="65"/>
        <v/>
      </c>
      <c r="AF156" s="98" t="str">
        <f t="shared" ca="1" si="66"/>
        <v/>
      </c>
      <c r="AG156" s="87">
        <f t="shared" ca="1" si="67"/>
        <v>0</v>
      </c>
      <c r="AH156" s="102" t="str">
        <f t="shared" ca="1" si="77"/>
        <v>0</v>
      </c>
      <c r="AI156" s="100">
        <f t="shared" ca="1" si="79"/>
        <v>0</v>
      </c>
      <c r="AJ156" s="2" t="str">
        <f ca="1">IF(Y156="","",IF(AND(C156="",Y156&lt;&gt;0),エラーリスト!$E$92,""))&amp;IF(Y156="","",IF(AND(D156="",Y156&lt;&gt;0),エラーリスト!$E$93,""))&amp;IF(Y156="","",IF(AND(E156="",Y156&lt;&gt;0),エラーリスト!$E$94,""))&amp;IF(OR(P156="",P156=0),"",IF(OR(F156="",F156=0),エラーリスト!$E$95,""))&amp;IF(OR(S156="",S156=0),"",IF(OR(I156="",I156=0),エラーリスト!$E$96,""))&amp;IF(OR(T156="",T156=0),"",IF(OR(J156="",J156=0),エラーリスト!$E$97,""))&amp;IF(OR(U156="",U156=0),"",IF(OR(K156="",K156=0),エラーリスト!$E$98,""))&amp;IF(OR(V156="",V156=0),"",IF(OR(L156="",L156=0),エラーリスト!$E$99,""))</f>
        <v/>
      </c>
    </row>
    <row r="157" spans="2:36" ht="22.5" customHeight="1">
      <c r="B157" s="125"/>
      <c r="C157" s="43"/>
      <c r="D157" s="44"/>
      <c r="E157" s="45"/>
      <c r="F157" s="70"/>
      <c r="G157" s="71">
        <f t="shared" si="80"/>
        <v>0</v>
      </c>
      <c r="H157" s="72"/>
      <c r="I157" s="73"/>
      <c r="J157" s="73"/>
      <c r="K157" s="73"/>
      <c r="L157" s="73"/>
      <c r="M157" s="87">
        <f t="shared" si="81"/>
        <v>0</v>
      </c>
      <c r="N157" s="102">
        <f t="shared" si="68"/>
        <v>0</v>
      </c>
      <c r="O157" s="88">
        <f t="shared" si="82"/>
        <v>0</v>
      </c>
      <c r="P157" s="89" t="str">
        <f t="shared" ca="1" si="69"/>
        <v/>
      </c>
      <c r="Q157" s="90" t="str">
        <f t="shared" ca="1" si="83"/>
        <v/>
      </c>
      <c r="R157" s="91" t="str">
        <f t="shared" ca="1" si="70"/>
        <v/>
      </c>
      <c r="S157" s="87" t="str">
        <f t="shared" ca="1" si="71"/>
        <v/>
      </c>
      <c r="T157" s="87" t="str">
        <f t="shared" ca="1" si="72"/>
        <v/>
      </c>
      <c r="U157" s="91" t="str">
        <f t="shared" ca="1" si="73"/>
        <v/>
      </c>
      <c r="V157" s="91" t="str">
        <f t="shared" ca="1" si="74"/>
        <v/>
      </c>
      <c r="W157" s="87">
        <f t="shared" ca="1" si="84"/>
        <v>0</v>
      </c>
      <c r="X157" s="102">
        <f t="shared" ca="1" si="75"/>
        <v>0</v>
      </c>
      <c r="Y157" s="92">
        <f t="shared" ca="1" si="76"/>
        <v>0</v>
      </c>
      <c r="Z157" s="89" t="str">
        <f t="shared" ca="1" si="60"/>
        <v/>
      </c>
      <c r="AA157" s="91" t="str">
        <f t="shared" ca="1" si="61"/>
        <v/>
      </c>
      <c r="AB157" s="91" t="str">
        <f t="shared" ca="1" si="62"/>
        <v/>
      </c>
      <c r="AC157" s="87" t="str">
        <f t="shared" ca="1" si="63"/>
        <v/>
      </c>
      <c r="AD157" s="87" t="str">
        <f t="shared" ca="1" si="64"/>
        <v/>
      </c>
      <c r="AE157" s="91" t="str">
        <f t="shared" ca="1" si="65"/>
        <v/>
      </c>
      <c r="AF157" s="98" t="str">
        <f t="shared" ca="1" si="66"/>
        <v/>
      </c>
      <c r="AG157" s="87">
        <f t="shared" ca="1" si="67"/>
        <v>0</v>
      </c>
      <c r="AH157" s="102" t="str">
        <f t="shared" ca="1" si="77"/>
        <v>0</v>
      </c>
      <c r="AI157" s="100">
        <f t="shared" ca="1" si="79"/>
        <v>0</v>
      </c>
      <c r="AJ157" s="2" t="str">
        <f ca="1">IF(Y157="","",IF(AND(C157="",Y157&lt;&gt;0),エラーリスト!$E$92,""))&amp;IF(Y157="","",IF(AND(D157="",Y157&lt;&gt;0),エラーリスト!$E$93,""))&amp;IF(Y157="","",IF(AND(E157="",Y157&lt;&gt;0),エラーリスト!$E$94,""))&amp;IF(OR(P157="",P157=0),"",IF(OR(F157="",F157=0),エラーリスト!$E$95,""))&amp;IF(OR(S157="",S157=0),"",IF(OR(I157="",I157=0),エラーリスト!$E$96,""))&amp;IF(OR(T157="",T157=0),"",IF(OR(J157="",J157=0),エラーリスト!$E$97,""))&amp;IF(OR(U157="",U157=0),"",IF(OR(K157="",K157=0),エラーリスト!$E$98,""))&amp;IF(OR(V157="",V157=0),"",IF(OR(L157="",L157=0),エラーリスト!$E$99,""))</f>
        <v/>
      </c>
    </row>
    <row r="158" spans="2:36" ht="22.5" customHeight="1">
      <c r="B158" s="125"/>
      <c r="C158" s="43"/>
      <c r="D158" s="44"/>
      <c r="E158" s="45"/>
      <c r="F158" s="70"/>
      <c r="G158" s="71">
        <f t="shared" si="80"/>
        <v>0</v>
      </c>
      <c r="H158" s="72"/>
      <c r="I158" s="73"/>
      <c r="J158" s="73"/>
      <c r="K158" s="73"/>
      <c r="L158" s="73"/>
      <c r="M158" s="87">
        <f t="shared" si="81"/>
        <v>0</v>
      </c>
      <c r="N158" s="102">
        <f t="shared" si="68"/>
        <v>0</v>
      </c>
      <c r="O158" s="88">
        <f t="shared" si="82"/>
        <v>0</v>
      </c>
      <c r="P158" s="89" t="str">
        <f t="shared" ca="1" si="69"/>
        <v/>
      </c>
      <c r="Q158" s="90" t="str">
        <f t="shared" ca="1" si="83"/>
        <v/>
      </c>
      <c r="R158" s="91" t="str">
        <f t="shared" ca="1" si="70"/>
        <v/>
      </c>
      <c r="S158" s="87" t="str">
        <f t="shared" ca="1" si="71"/>
        <v/>
      </c>
      <c r="T158" s="87" t="str">
        <f t="shared" ca="1" si="72"/>
        <v/>
      </c>
      <c r="U158" s="91" t="str">
        <f t="shared" ca="1" si="73"/>
        <v/>
      </c>
      <c r="V158" s="91" t="str">
        <f t="shared" ca="1" si="74"/>
        <v/>
      </c>
      <c r="W158" s="87">
        <f t="shared" ca="1" si="84"/>
        <v>0</v>
      </c>
      <c r="X158" s="102">
        <f t="shared" ca="1" si="75"/>
        <v>0</v>
      </c>
      <c r="Y158" s="92">
        <f t="shared" ca="1" si="76"/>
        <v>0</v>
      </c>
      <c r="Z158" s="89" t="str">
        <f t="shared" ca="1" si="60"/>
        <v/>
      </c>
      <c r="AA158" s="91" t="str">
        <f t="shared" ca="1" si="61"/>
        <v/>
      </c>
      <c r="AB158" s="91" t="str">
        <f t="shared" ca="1" si="62"/>
        <v/>
      </c>
      <c r="AC158" s="87" t="str">
        <f t="shared" ca="1" si="63"/>
        <v/>
      </c>
      <c r="AD158" s="87" t="str">
        <f t="shared" ca="1" si="64"/>
        <v/>
      </c>
      <c r="AE158" s="91" t="str">
        <f t="shared" ca="1" si="65"/>
        <v/>
      </c>
      <c r="AF158" s="98" t="str">
        <f t="shared" ca="1" si="66"/>
        <v/>
      </c>
      <c r="AG158" s="87">
        <f t="shared" ca="1" si="67"/>
        <v>0</v>
      </c>
      <c r="AH158" s="102" t="str">
        <f t="shared" ca="1" si="77"/>
        <v>0</v>
      </c>
      <c r="AI158" s="100">
        <f t="shared" ca="1" si="79"/>
        <v>0</v>
      </c>
      <c r="AJ158" s="2" t="str">
        <f ca="1">IF(Y158="","",IF(AND(C158="",Y158&lt;&gt;0),エラーリスト!$E$92,""))&amp;IF(Y158="","",IF(AND(D158="",Y158&lt;&gt;0),エラーリスト!$E$93,""))&amp;IF(Y158="","",IF(AND(E158="",Y158&lt;&gt;0),エラーリスト!$E$94,""))&amp;IF(OR(P158="",P158=0),"",IF(OR(F158="",F158=0),エラーリスト!$E$95,""))&amp;IF(OR(S158="",S158=0),"",IF(OR(I158="",I158=0),エラーリスト!$E$96,""))&amp;IF(OR(T158="",T158=0),"",IF(OR(J158="",J158=0),エラーリスト!$E$97,""))&amp;IF(OR(U158="",U158=0),"",IF(OR(K158="",K158=0),エラーリスト!$E$98,""))&amp;IF(OR(V158="",V158=0),"",IF(OR(L158="",L158=0),エラーリスト!$E$99,""))</f>
        <v/>
      </c>
    </row>
    <row r="159" spans="2:36" ht="22.5" customHeight="1">
      <c r="B159" s="125"/>
      <c r="C159" s="43"/>
      <c r="D159" s="44"/>
      <c r="E159" s="45"/>
      <c r="F159" s="70"/>
      <c r="G159" s="71">
        <f t="shared" si="80"/>
        <v>0</v>
      </c>
      <c r="H159" s="72"/>
      <c r="I159" s="73"/>
      <c r="J159" s="73"/>
      <c r="K159" s="73"/>
      <c r="L159" s="73"/>
      <c r="M159" s="87">
        <f t="shared" si="81"/>
        <v>0</v>
      </c>
      <c r="N159" s="102">
        <f t="shared" si="68"/>
        <v>0</v>
      </c>
      <c r="O159" s="88">
        <f t="shared" si="82"/>
        <v>0</v>
      </c>
      <c r="P159" s="89" t="str">
        <f t="shared" ca="1" si="69"/>
        <v/>
      </c>
      <c r="Q159" s="90" t="str">
        <f t="shared" ca="1" si="83"/>
        <v/>
      </c>
      <c r="R159" s="91" t="str">
        <f t="shared" ca="1" si="70"/>
        <v/>
      </c>
      <c r="S159" s="87" t="str">
        <f t="shared" ca="1" si="71"/>
        <v/>
      </c>
      <c r="T159" s="87" t="str">
        <f t="shared" ca="1" si="72"/>
        <v/>
      </c>
      <c r="U159" s="91" t="str">
        <f t="shared" ca="1" si="73"/>
        <v/>
      </c>
      <c r="V159" s="91" t="str">
        <f t="shared" ca="1" si="74"/>
        <v/>
      </c>
      <c r="W159" s="87">
        <f t="shared" ca="1" si="84"/>
        <v>0</v>
      </c>
      <c r="X159" s="102">
        <f t="shared" ca="1" si="75"/>
        <v>0</v>
      </c>
      <c r="Y159" s="92">
        <f t="shared" ca="1" si="76"/>
        <v>0</v>
      </c>
      <c r="Z159" s="89" t="str">
        <f t="shared" ca="1" si="60"/>
        <v/>
      </c>
      <c r="AA159" s="91" t="str">
        <f t="shared" ca="1" si="61"/>
        <v/>
      </c>
      <c r="AB159" s="91" t="str">
        <f t="shared" ca="1" si="62"/>
        <v/>
      </c>
      <c r="AC159" s="87" t="str">
        <f t="shared" ca="1" si="63"/>
        <v/>
      </c>
      <c r="AD159" s="87" t="str">
        <f t="shared" ca="1" si="64"/>
        <v/>
      </c>
      <c r="AE159" s="91" t="str">
        <f t="shared" ca="1" si="65"/>
        <v/>
      </c>
      <c r="AF159" s="98" t="str">
        <f t="shared" ca="1" si="66"/>
        <v/>
      </c>
      <c r="AG159" s="87">
        <f t="shared" ca="1" si="67"/>
        <v>0</v>
      </c>
      <c r="AH159" s="102" t="str">
        <f t="shared" ca="1" si="77"/>
        <v>0</v>
      </c>
      <c r="AI159" s="100">
        <f t="shared" ca="1" si="79"/>
        <v>0</v>
      </c>
      <c r="AJ159" s="2" t="str">
        <f ca="1">IF(Y159="","",IF(AND(C159="",Y159&lt;&gt;0),エラーリスト!$E$92,""))&amp;IF(Y159="","",IF(AND(D159="",Y159&lt;&gt;0),エラーリスト!$E$93,""))&amp;IF(Y159="","",IF(AND(E159="",Y159&lt;&gt;0),エラーリスト!$E$94,""))&amp;IF(OR(P159="",P159=0),"",IF(OR(F159="",F159=0),エラーリスト!$E$95,""))&amp;IF(OR(S159="",S159=0),"",IF(OR(I159="",I159=0),エラーリスト!$E$96,""))&amp;IF(OR(T159="",T159=0),"",IF(OR(J159="",J159=0),エラーリスト!$E$97,""))&amp;IF(OR(U159="",U159=0),"",IF(OR(K159="",K159=0),エラーリスト!$E$98,""))&amp;IF(OR(V159="",V159=0),"",IF(OR(L159="",L159=0),エラーリスト!$E$99,""))</f>
        <v/>
      </c>
    </row>
    <row r="160" spans="2:36" ht="22.5" customHeight="1">
      <c r="B160" s="125"/>
      <c r="C160" s="43"/>
      <c r="D160" s="44"/>
      <c r="E160" s="45"/>
      <c r="F160" s="70"/>
      <c r="G160" s="71">
        <f t="shared" si="80"/>
        <v>0</v>
      </c>
      <c r="H160" s="72"/>
      <c r="I160" s="73"/>
      <c r="J160" s="73"/>
      <c r="K160" s="73"/>
      <c r="L160" s="73"/>
      <c r="M160" s="87">
        <f t="shared" si="81"/>
        <v>0</v>
      </c>
      <c r="N160" s="102">
        <f t="shared" si="68"/>
        <v>0</v>
      </c>
      <c r="O160" s="88">
        <f t="shared" si="82"/>
        <v>0</v>
      </c>
      <c r="P160" s="89" t="str">
        <f t="shared" ca="1" si="69"/>
        <v/>
      </c>
      <c r="Q160" s="90" t="str">
        <f t="shared" ca="1" si="83"/>
        <v/>
      </c>
      <c r="R160" s="91" t="str">
        <f t="shared" ca="1" si="70"/>
        <v/>
      </c>
      <c r="S160" s="87" t="str">
        <f t="shared" ca="1" si="71"/>
        <v/>
      </c>
      <c r="T160" s="87" t="str">
        <f t="shared" ca="1" si="72"/>
        <v/>
      </c>
      <c r="U160" s="91" t="str">
        <f t="shared" ca="1" si="73"/>
        <v/>
      </c>
      <c r="V160" s="91" t="str">
        <f t="shared" ca="1" si="74"/>
        <v/>
      </c>
      <c r="W160" s="87">
        <f t="shared" ca="1" si="84"/>
        <v>0</v>
      </c>
      <c r="X160" s="102">
        <f t="shared" ca="1" si="75"/>
        <v>0</v>
      </c>
      <c r="Y160" s="92">
        <f t="shared" ca="1" si="76"/>
        <v>0</v>
      </c>
      <c r="Z160" s="89" t="str">
        <f t="shared" ca="1" si="60"/>
        <v/>
      </c>
      <c r="AA160" s="91" t="str">
        <f t="shared" ca="1" si="61"/>
        <v/>
      </c>
      <c r="AB160" s="91" t="str">
        <f t="shared" ca="1" si="62"/>
        <v/>
      </c>
      <c r="AC160" s="87" t="str">
        <f t="shared" ca="1" si="63"/>
        <v/>
      </c>
      <c r="AD160" s="87" t="str">
        <f t="shared" ca="1" si="64"/>
        <v/>
      </c>
      <c r="AE160" s="91" t="str">
        <f t="shared" ca="1" si="65"/>
        <v/>
      </c>
      <c r="AF160" s="98" t="str">
        <f t="shared" ca="1" si="66"/>
        <v/>
      </c>
      <c r="AG160" s="87">
        <f t="shared" ca="1" si="67"/>
        <v>0</v>
      </c>
      <c r="AH160" s="102" t="str">
        <f t="shared" ca="1" si="77"/>
        <v>0</v>
      </c>
      <c r="AI160" s="100">
        <f t="shared" ca="1" si="79"/>
        <v>0</v>
      </c>
      <c r="AJ160" s="2" t="str">
        <f ca="1">IF(Y160="","",IF(AND(C160="",Y160&lt;&gt;0),エラーリスト!$E$92,""))&amp;IF(Y160="","",IF(AND(D160="",Y160&lt;&gt;0),エラーリスト!$E$93,""))&amp;IF(Y160="","",IF(AND(E160="",Y160&lt;&gt;0),エラーリスト!$E$94,""))&amp;IF(OR(P160="",P160=0),"",IF(OR(F160="",F160=0),エラーリスト!$E$95,""))&amp;IF(OR(S160="",S160=0),"",IF(OR(I160="",I160=0),エラーリスト!$E$96,""))&amp;IF(OR(T160="",T160=0),"",IF(OR(J160="",J160=0),エラーリスト!$E$97,""))&amp;IF(OR(U160="",U160=0),"",IF(OR(K160="",K160=0),エラーリスト!$E$98,""))&amp;IF(OR(V160="",V160=0),"",IF(OR(L160="",L160=0),エラーリスト!$E$99,""))</f>
        <v/>
      </c>
    </row>
    <row r="161" spans="2:36" ht="22.5" customHeight="1">
      <c r="B161" s="125"/>
      <c r="C161" s="43"/>
      <c r="D161" s="44"/>
      <c r="E161" s="45"/>
      <c r="F161" s="70"/>
      <c r="G161" s="71">
        <f t="shared" si="80"/>
        <v>0</v>
      </c>
      <c r="H161" s="72"/>
      <c r="I161" s="73"/>
      <c r="J161" s="73"/>
      <c r="K161" s="73"/>
      <c r="L161" s="73"/>
      <c r="M161" s="87">
        <f t="shared" si="81"/>
        <v>0</v>
      </c>
      <c r="N161" s="102">
        <f t="shared" si="68"/>
        <v>0</v>
      </c>
      <c r="O161" s="88">
        <f t="shared" si="82"/>
        <v>0</v>
      </c>
      <c r="P161" s="89" t="str">
        <f t="shared" ca="1" si="69"/>
        <v/>
      </c>
      <c r="Q161" s="90" t="str">
        <f t="shared" ca="1" si="83"/>
        <v/>
      </c>
      <c r="R161" s="91" t="str">
        <f t="shared" ca="1" si="70"/>
        <v/>
      </c>
      <c r="S161" s="87" t="str">
        <f t="shared" ca="1" si="71"/>
        <v/>
      </c>
      <c r="T161" s="87" t="str">
        <f t="shared" ca="1" si="72"/>
        <v/>
      </c>
      <c r="U161" s="91" t="str">
        <f t="shared" ca="1" si="73"/>
        <v/>
      </c>
      <c r="V161" s="91" t="str">
        <f t="shared" ca="1" si="74"/>
        <v/>
      </c>
      <c r="W161" s="87">
        <f t="shared" ca="1" si="84"/>
        <v>0</v>
      </c>
      <c r="X161" s="102">
        <f t="shared" ca="1" si="75"/>
        <v>0</v>
      </c>
      <c r="Y161" s="92">
        <f t="shared" ca="1" si="76"/>
        <v>0</v>
      </c>
      <c r="Z161" s="89" t="str">
        <f t="shared" ca="1" si="60"/>
        <v/>
      </c>
      <c r="AA161" s="91" t="str">
        <f t="shared" ca="1" si="61"/>
        <v/>
      </c>
      <c r="AB161" s="91" t="str">
        <f t="shared" ca="1" si="62"/>
        <v/>
      </c>
      <c r="AC161" s="87" t="str">
        <f t="shared" ca="1" si="63"/>
        <v/>
      </c>
      <c r="AD161" s="87" t="str">
        <f t="shared" ca="1" si="64"/>
        <v/>
      </c>
      <c r="AE161" s="91" t="str">
        <f t="shared" ca="1" si="65"/>
        <v/>
      </c>
      <c r="AF161" s="98" t="str">
        <f t="shared" ca="1" si="66"/>
        <v/>
      </c>
      <c r="AG161" s="87">
        <f t="shared" ca="1" si="67"/>
        <v>0</v>
      </c>
      <c r="AH161" s="102" t="str">
        <f t="shared" ca="1" si="77"/>
        <v>0</v>
      </c>
      <c r="AI161" s="100">
        <f t="shared" ca="1" si="79"/>
        <v>0</v>
      </c>
      <c r="AJ161" s="2" t="str">
        <f ca="1">IF(Y161="","",IF(AND(C161="",Y161&lt;&gt;0),エラーリスト!$E$92,""))&amp;IF(Y161="","",IF(AND(D161="",Y161&lt;&gt;0),エラーリスト!$E$93,""))&amp;IF(Y161="","",IF(AND(E161="",Y161&lt;&gt;0),エラーリスト!$E$94,""))&amp;IF(OR(P161="",P161=0),"",IF(OR(F161="",F161=0),エラーリスト!$E$95,""))&amp;IF(OR(S161="",S161=0),"",IF(OR(I161="",I161=0),エラーリスト!$E$96,""))&amp;IF(OR(T161="",T161=0),"",IF(OR(J161="",J161=0),エラーリスト!$E$97,""))&amp;IF(OR(U161="",U161=0),"",IF(OR(K161="",K161=0),エラーリスト!$E$98,""))&amp;IF(OR(V161="",V161=0),"",IF(OR(L161="",L161=0),エラーリスト!$E$99,""))</f>
        <v/>
      </c>
    </row>
    <row r="162" spans="2:36" ht="22.5" customHeight="1">
      <c r="B162" s="125"/>
      <c r="C162" s="43"/>
      <c r="D162" s="44"/>
      <c r="E162" s="45"/>
      <c r="F162" s="70"/>
      <c r="G162" s="71">
        <f t="shared" si="80"/>
        <v>0</v>
      </c>
      <c r="H162" s="72"/>
      <c r="I162" s="73"/>
      <c r="J162" s="73"/>
      <c r="K162" s="73"/>
      <c r="L162" s="73"/>
      <c r="M162" s="87">
        <f t="shared" si="81"/>
        <v>0</v>
      </c>
      <c r="N162" s="102">
        <f t="shared" si="68"/>
        <v>0</v>
      </c>
      <c r="O162" s="88">
        <f t="shared" si="82"/>
        <v>0</v>
      </c>
      <c r="P162" s="89" t="str">
        <f t="shared" ca="1" si="69"/>
        <v/>
      </c>
      <c r="Q162" s="90" t="str">
        <f t="shared" ca="1" si="83"/>
        <v/>
      </c>
      <c r="R162" s="91" t="str">
        <f t="shared" ca="1" si="70"/>
        <v/>
      </c>
      <c r="S162" s="87" t="str">
        <f t="shared" ca="1" si="71"/>
        <v/>
      </c>
      <c r="T162" s="87" t="str">
        <f t="shared" ca="1" si="72"/>
        <v/>
      </c>
      <c r="U162" s="91" t="str">
        <f t="shared" ca="1" si="73"/>
        <v/>
      </c>
      <c r="V162" s="91" t="str">
        <f t="shared" ca="1" si="74"/>
        <v/>
      </c>
      <c r="W162" s="87">
        <f t="shared" ca="1" si="84"/>
        <v>0</v>
      </c>
      <c r="X162" s="102">
        <f t="shared" ca="1" si="75"/>
        <v>0</v>
      </c>
      <c r="Y162" s="92">
        <f t="shared" ca="1" si="76"/>
        <v>0</v>
      </c>
      <c r="Z162" s="89" t="str">
        <f t="shared" ca="1" si="60"/>
        <v/>
      </c>
      <c r="AA162" s="91" t="str">
        <f t="shared" ca="1" si="61"/>
        <v/>
      </c>
      <c r="AB162" s="91" t="str">
        <f t="shared" ca="1" si="62"/>
        <v/>
      </c>
      <c r="AC162" s="87" t="str">
        <f t="shared" ca="1" si="63"/>
        <v/>
      </c>
      <c r="AD162" s="87" t="str">
        <f t="shared" ca="1" si="64"/>
        <v/>
      </c>
      <c r="AE162" s="91" t="str">
        <f t="shared" ca="1" si="65"/>
        <v/>
      </c>
      <c r="AF162" s="98" t="str">
        <f t="shared" ca="1" si="66"/>
        <v/>
      </c>
      <c r="AG162" s="87">
        <f t="shared" ca="1" si="67"/>
        <v>0</v>
      </c>
      <c r="AH162" s="102" t="str">
        <f t="shared" ca="1" si="77"/>
        <v>0</v>
      </c>
      <c r="AI162" s="100">
        <f t="shared" ca="1" si="79"/>
        <v>0</v>
      </c>
      <c r="AJ162" s="2" t="str">
        <f ca="1">IF(Y162="","",IF(AND(C162="",Y162&lt;&gt;0),エラーリスト!$E$92,""))&amp;IF(Y162="","",IF(AND(D162="",Y162&lt;&gt;0),エラーリスト!$E$93,""))&amp;IF(Y162="","",IF(AND(E162="",Y162&lt;&gt;0),エラーリスト!$E$94,""))&amp;IF(OR(P162="",P162=0),"",IF(OR(F162="",F162=0),エラーリスト!$E$95,""))&amp;IF(OR(S162="",S162=0),"",IF(OR(I162="",I162=0),エラーリスト!$E$96,""))&amp;IF(OR(T162="",T162=0),"",IF(OR(J162="",J162=0),エラーリスト!$E$97,""))&amp;IF(OR(U162="",U162=0),"",IF(OR(K162="",K162=0),エラーリスト!$E$98,""))&amp;IF(OR(V162="",V162=0),"",IF(OR(L162="",L162=0),エラーリスト!$E$99,""))</f>
        <v/>
      </c>
    </row>
    <row r="163" spans="2:36" ht="22.5" customHeight="1">
      <c r="B163" s="125"/>
      <c r="C163" s="43"/>
      <c r="D163" s="44"/>
      <c r="E163" s="45"/>
      <c r="F163" s="70"/>
      <c r="G163" s="71">
        <f t="shared" si="80"/>
        <v>0</v>
      </c>
      <c r="H163" s="72"/>
      <c r="I163" s="73"/>
      <c r="J163" s="73"/>
      <c r="K163" s="73"/>
      <c r="L163" s="73"/>
      <c r="M163" s="87">
        <f t="shared" si="81"/>
        <v>0</v>
      </c>
      <c r="N163" s="102">
        <f t="shared" si="68"/>
        <v>0</v>
      </c>
      <c r="O163" s="88">
        <f t="shared" si="82"/>
        <v>0</v>
      </c>
      <c r="P163" s="89" t="str">
        <f t="shared" ca="1" si="69"/>
        <v/>
      </c>
      <c r="Q163" s="90" t="str">
        <f t="shared" ca="1" si="83"/>
        <v/>
      </c>
      <c r="R163" s="91" t="str">
        <f t="shared" ca="1" si="70"/>
        <v/>
      </c>
      <c r="S163" s="87" t="str">
        <f t="shared" ca="1" si="71"/>
        <v/>
      </c>
      <c r="T163" s="87" t="str">
        <f t="shared" ca="1" si="72"/>
        <v/>
      </c>
      <c r="U163" s="91" t="str">
        <f t="shared" ca="1" si="73"/>
        <v/>
      </c>
      <c r="V163" s="91" t="str">
        <f t="shared" ca="1" si="74"/>
        <v/>
      </c>
      <c r="W163" s="87">
        <f t="shared" ca="1" si="84"/>
        <v>0</v>
      </c>
      <c r="X163" s="102">
        <f t="shared" ca="1" si="75"/>
        <v>0</v>
      </c>
      <c r="Y163" s="92">
        <f t="shared" ca="1" si="76"/>
        <v>0</v>
      </c>
      <c r="Z163" s="89" t="str">
        <f t="shared" ca="1" si="60"/>
        <v/>
      </c>
      <c r="AA163" s="91" t="str">
        <f t="shared" ca="1" si="61"/>
        <v/>
      </c>
      <c r="AB163" s="91" t="str">
        <f t="shared" ca="1" si="62"/>
        <v/>
      </c>
      <c r="AC163" s="87" t="str">
        <f t="shared" ca="1" si="63"/>
        <v/>
      </c>
      <c r="AD163" s="87" t="str">
        <f t="shared" ca="1" si="64"/>
        <v/>
      </c>
      <c r="AE163" s="91" t="str">
        <f t="shared" ca="1" si="65"/>
        <v/>
      </c>
      <c r="AF163" s="98" t="str">
        <f t="shared" ca="1" si="66"/>
        <v/>
      </c>
      <c r="AG163" s="87">
        <f t="shared" ca="1" si="67"/>
        <v>0</v>
      </c>
      <c r="AH163" s="102" t="str">
        <f t="shared" ca="1" si="77"/>
        <v>0</v>
      </c>
      <c r="AI163" s="100">
        <f t="shared" ca="1" si="79"/>
        <v>0</v>
      </c>
      <c r="AJ163" s="2" t="str">
        <f ca="1">IF(Y163="","",IF(AND(C163="",Y163&lt;&gt;0),エラーリスト!$E$92,""))&amp;IF(Y163="","",IF(AND(D163="",Y163&lt;&gt;0),エラーリスト!$E$93,""))&amp;IF(Y163="","",IF(AND(E163="",Y163&lt;&gt;0),エラーリスト!$E$94,""))&amp;IF(OR(P163="",P163=0),"",IF(OR(F163="",F163=0),エラーリスト!$E$95,""))&amp;IF(OR(S163="",S163=0),"",IF(OR(I163="",I163=0),エラーリスト!$E$96,""))&amp;IF(OR(T163="",T163=0),"",IF(OR(J163="",J163=0),エラーリスト!$E$97,""))&amp;IF(OR(U163="",U163=0),"",IF(OR(K163="",K163=0),エラーリスト!$E$98,""))&amp;IF(OR(V163="",V163=0),"",IF(OR(L163="",L163=0),エラーリスト!$E$99,""))</f>
        <v/>
      </c>
    </row>
    <row r="164" spans="2:36" ht="22.5" customHeight="1">
      <c r="B164" s="125"/>
      <c r="C164" s="43"/>
      <c r="D164" s="44"/>
      <c r="E164" s="45"/>
      <c r="F164" s="70"/>
      <c r="G164" s="71">
        <f t="shared" si="80"/>
        <v>0</v>
      </c>
      <c r="H164" s="72"/>
      <c r="I164" s="73"/>
      <c r="J164" s="73"/>
      <c r="K164" s="73"/>
      <c r="L164" s="73"/>
      <c r="M164" s="87">
        <f t="shared" si="81"/>
        <v>0</v>
      </c>
      <c r="N164" s="102">
        <f t="shared" si="68"/>
        <v>0</v>
      </c>
      <c r="O164" s="88">
        <f t="shared" si="82"/>
        <v>0</v>
      </c>
      <c r="P164" s="89" t="str">
        <f t="shared" ca="1" si="69"/>
        <v/>
      </c>
      <c r="Q164" s="90" t="str">
        <f t="shared" ca="1" si="83"/>
        <v/>
      </c>
      <c r="R164" s="91" t="str">
        <f t="shared" ca="1" si="70"/>
        <v/>
      </c>
      <c r="S164" s="87" t="str">
        <f t="shared" ca="1" si="71"/>
        <v/>
      </c>
      <c r="T164" s="87" t="str">
        <f t="shared" ca="1" si="72"/>
        <v/>
      </c>
      <c r="U164" s="91" t="str">
        <f t="shared" ca="1" si="73"/>
        <v/>
      </c>
      <c r="V164" s="91" t="str">
        <f t="shared" ca="1" si="74"/>
        <v/>
      </c>
      <c r="W164" s="87">
        <f t="shared" ca="1" si="84"/>
        <v>0</v>
      </c>
      <c r="X164" s="102">
        <f t="shared" ca="1" si="75"/>
        <v>0</v>
      </c>
      <c r="Y164" s="92">
        <f t="shared" ca="1" si="76"/>
        <v>0</v>
      </c>
      <c r="Z164" s="89" t="str">
        <f t="shared" ca="1" si="60"/>
        <v/>
      </c>
      <c r="AA164" s="91" t="str">
        <f t="shared" ca="1" si="61"/>
        <v/>
      </c>
      <c r="AB164" s="91" t="str">
        <f t="shared" ca="1" si="62"/>
        <v/>
      </c>
      <c r="AC164" s="87" t="str">
        <f t="shared" ca="1" si="63"/>
        <v/>
      </c>
      <c r="AD164" s="87" t="str">
        <f t="shared" ca="1" si="64"/>
        <v/>
      </c>
      <c r="AE164" s="91" t="str">
        <f t="shared" ca="1" si="65"/>
        <v/>
      </c>
      <c r="AF164" s="98" t="str">
        <f t="shared" ca="1" si="66"/>
        <v/>
      </c>
      <c r="AG164" s="87">
        <f t="shared" ca="1" si="67"/>
        <v>0</v>
      </c>
      <c r="AH164" s="102" t="str">
        <f t="shared" ca="1" si="77"/>
        <v>0</v>
      </c>
      <c r="AI164" s="100">
        <f t="shared" ca="1" si="79"/>
        <v>0</v>
      </c>
      <c r="AJ164" s="2" t="str">
        <f ca="1">IF(Y164="","",IF(AND(C164="",Y164&lt;&gt;0),エラーリスト!$E$92,""))&amp;IF(Y164="","",IF(AND(D164="",Y164&lt;&gt;0),エラーリスト!$E$93,""))&amp;IF(Y164="","",IF(AND(E164="",Y164&lt;&gt;0),エラーリスト!$E$94,""))&amp;IF(OR(P164="",P164=0),"",IF(OR(F164="",F164=0),エラーリスト!$E$95,""))&amp;IF(OR(S164="",S164=0),"",IF(OR(I164="",I164=0),エラーリスト!$E$96,""))&amp;IF(OR(T164="",T164=0),"",IF(OR(J164="",J164=0),エラーリスト!$E$97,""))&amp;IF(OR(U164="",U164=0),"",IF(OR(K164="",K164=0),エラーリスト!$E$98,""))&amp;IF(OR(V164="",V164=0),"",IF(OR(L164="",L164=0),エラーリスト!$E$99,""))</f>
        <v/>
      </c>
    </row>
    <row r="165" spans="2:36" ht="22.5" customHeight="1">
      <c r="B165" s="125"/>
      <c r="C165" s="43"/>
      <c r="D165" s="44"/>
      <c r="E165" s="45"/>
      <c r="F165" s="70"/>
      <c r="G165" s="71">
        <f t="shared" si="80"/>
        <v>0</v>
      </c>
      <c r="H165" s="72"/>
      <c r="I165" s="73"/>
      <c r="J165" s="73"/>
      <c r="K165" s="73"/>
      <c r="L165" s="73"/>
      <c r="M165" s="87">
        <f t="shared" si="81"/>
        <v>0</v>
      </c>
      <c r="N165" s="102">
        <f t="shared" si="68"/>
        <v>0</v>
      </c>
      <c r="O165" s="88">
        <f t="shared" si="82"/>
        <v>0</v>
      </c>
      <c r="P165" s="89" t="str">
        <f t="shared" ca="1" si="69"/>
        <v/>
      </c>
      <c r="Q165" s="90" t="str">
        <f t="shared" ca="1" si="83"/>
        <v/>
      </c>
      <c r="R165" s="91" t="str">
        <f t="shared" ca="1" si="70"/>
        <v/>
      </c>
      <c r="S165" s="87" t="str">
        <f t="shared" ca="1" si="71"/>
        <v/>
      </c>
      <c r="T165" s="87" t="str">
        <f t="shared" ca="1" si="72"/>
        <v/>
      </c>
      <c r="U165" s="91" t="str">
        <f t="shared" ca="1" si="73"/>
        <v/>
      </c>
      <c r="V165" s="91" t="str">
        <f t="shared" ca="1" si="74"/>
        <v/>
      </c>
      <c r="W165" s="87">
        <f t="shared" ca="1" si="84"/>
        <v>0</v>
      </c>
      <c r="X165" s="102">
        <f t="shared" ca="1" si="75"/>
        <v>0</v>
      </c>
      <c r="Y165" s="92">
        <f t="shared" ca="1" si="76"/>
        <v>0</v>
      </c>
      <c r="Z165" s="89" t="str">
        <f t="shared" ca="1" si="60"/>
        <v/>
      </c>
      <c r="AA165" s="91" t="str">
        <f t="shared" ca="1" si="61"/>
        <v/>
      </c>
      <c r="AB165" s="91" t="str">
        <f t="shared" ca="1" si="62"/>
        <v/>
      </c>
      <c r="AC165" s="87" t="str">
        <f t="shared" ca="1" si="63"/>
        <v/>
      </c>
      <c r="AD165" s="87" t="str">
        <f t="shared" ca="1" si="64"/>
        <v/>
      </c>
      <c r="AE165" s="91" t="str">
        <f t="shared" ca="1" si="65"/>
        <v/>
      </c>
      <c r="AF165" s="98" t="str">
        <f t="shared" ca="1" si="66"/>
        <v/>
      </c>
      <c r="AG165" s="87">
        <f t="shared" ca="1" si="67"/>
        <v>0</v>
      </c>
      <c r="AH165" s="102" t="str">
        <f t="shared" ca="1" si="77"/>
        <v>0</v>
      </c>
      <c r="AI165" s="100">
        <f t="shared" ca="1" si="79"/>
        <v>0</v>
      </c>
      <c r="AJ165" s="2" t="str">
        <f ca="1">IF(Y165="","",IF(AND(C165="",Y165&lt;&gt;0),エラーリスト!$E$92,""))&amp;IF(Y165="","",IF(AND(D165="",Y165&lt;&gt;0),エラーリスト!$E$93,""))&amp;IF(Y165="","",IF(AND(E165="",Y165&lt;&gt;0),エラーリスト!$E$94,""))&amp;IF(OR(P165="",P165=0),"",IF(OR(F165="",F165=0),エラーリスト!$E$95,""))&amp;IF(OR(S165="",S165=0),"",IF(OR(I165="",I165=0),エラーリスト!$E$96,""))&amp;IF(OR(T165="",T165=0),"",IF(OR(J165="",J165=0),エラーリスト!$E$97,""))&amp;IF(OR(U165="",U165=0),"",IF(OR(K165="",K165=0),エラーリスト!$E$98,""))&amp;IF(OR(V165="",V165=0),"",IF(OR(L165="",L165=0),エラーリスト!$E$99,""))</f>
        <v/>
      </c>
    </row>
    <row r="166" spans="2:36" ht="22.5" customHeight="1">
      <c r="B166" s="125"/>
      <c r="C166" s="43"/>
      <c r="D166" s="44"/>
      <c r="E166" s="45"/>
      <c r="F166" s="70"/>
      <c r="G166" s="71">
        <f t="shared" si="80"/>
        <v>0</v>
      </c>
      <c r="H166" s="72"/>
      <c r="I166" s="73"/>
      <c r="J166" s="73"/>
      <c r="K166" s="73"/>
      <c r="L166" s="73"/>
      <c r="M166" s="87">
        <f t="shared" si="81"/>
        <v>0</v>
      </c>
      <c r="N166" s="102">
        <f t="shared" si="68"/>
        <v>0</v>
      </c>
      <c r="O166" s="88">
        <f t="shared" si="82"/>
        <v>0</v>
      </c>
      <c r="P166" s="89" t="str">
        <f t="shared" ca="1" si="69"/>
        <v/>
      </c>
      <c r="Q166" s="90" t="str">
        <f t="shared" ca="1" si="83"/>
        <v/>
      </c>
      <c r="R166" s="91" t="str">
        <f t="shared" ca="1" si="70"/>
        <v/>
      </c>
      <c r="S166" s="87" t="str">
        <f t="shared" ca="1" si="71"/>
        <v/>
      </c>
      <c r="T166" s="87" t="str">
        <f t="shared" ca="1" si="72"/>
        <v/>
      </c>
      <c r="U166" s="91" t="str">
        <f t="shared" ca="1" si="73"/>
        <v/>
      </c>
      <c r="V166" s="91" t="str">
        <f t="shared" ca="1" si="74"/>
        <v/>
      </c>
      <c r="W166" s="87">
        <f t="shared" ca="1" si="84"/>
        <v>0</v>
      </c>
      <c r="X166" s="102">
        <f t="shared" ca="1" si="75"/>
        <v>0</v>
      </c>
      <c r="Y166" s="92">
        <f t="shared" ca="1" si="76"/>
        <v>0</v>
      </c>
      <c r="Z166" s="89" t="str">
        <f t="shared" ca="1" si="60"/>
        <v/>
      </c>
      <c r="AA166" s="91" t="str">
        <f t="shared" ca="1" si="61"/>
        <v/>
      </c>
      <c r="AB166" s="91" t="str">
        <f t="shared" ca="1" si="62"/>
        <v/>
      </c>
      <c r="AC166" s="87" t="str">
        <f t="shared" ca="1" si="63"/>
        <v/>
      </c>
      <c r="AD166" s="87" t="str">
        <f t="shared" ca="1" si="64"/>
        <v/>
      </c>
      <c r="AE166" s="91" t="str">
        <f t="shared" ca="1" si="65"/>
        <v/>
      </c>
      <c r="AF166" s="98" t="str">
        <f t="shared" ca="1" si="66"/>
        <v/>
      </c>
      <c r="AG166" s="87">
        <f t="shared" ca="1" si="67"/>
        <v>0</v>
      </c>
      <c r="AH166" s="102" t="str">
        <f t="shared" ca="1" si="77"/>
        <v>0</v>
      </c>
      <c r="AI166" s="100">
        <f t="shared" ca="1" si="79"/>
        <v>0</v>
      </c>
      <c r="AJ166" s="2" t="str">
        <f ca="1">IF(Y166="","",IF(AND(C166="",Y166&lt;&gt;0),エラーリスト!$E$92,""))&amp;IF(Y166="","",IF(AND(D166="",Y166&lt;&gt;0),エラーリスト!$E$93,""))&amp;IF(Y166="","",IF(AND(E166="",Y166&lt;&gt;0),エラーリスト!$E$94,""))&amp;IF(OR(P166="",P166=0),"",IF(OR(F166="",F166=0),エラーリスト!$E$95,""))&amp;IF(OR(S166="",S166=0),"",IF(OR(I166="",I166=0),エラーリスト!$E$96,""))&amp;IF(OR(T166="",T166=0),"",IF(OR(J166="",J166=0),エラーリスト!$E$97,""))&amp;IF(OR(U166="",U166=0),"",IF(OR(K166="",K166=0),エラーリスト!$E$98,""))&amp;IF(OR(V166="",V166=0),"",IF(OR(L166="",L166=0),エラーリスト!$E$99,""))</f>
        <v/>
      </c>
    </row>
    <row r="167" spans="2:36" ht="22.5" customHeight="1">
      <c r="B167" s="125"/>
      <c r="C167" s="43"/>
      <c r="D167" s="44"/>
      <c r="E167" s="45"/>
      <c r="F167" s="70"/>
      <c r="G167" s="71">
        <f t="shared" si="80"/>
        <v>0</v>
      </c>
      <c r="H167" s="72"/>
      <c r="I167" s="73"/>
      <c r="J167" s="73"/>
      <c r="K167" s="73"/>
      <c r="L167" s="73"/>
      <c r="M167" s="87">
        <f t="shared" si="81"/>
        <v>0</v>
      </c>
      <c r="N167" s="102">
        <f t="shared" si="68"/>
        <v>0</v>
      </c>
      <c r="O167" s="88">
        <f t="shared" si="82"/>
        <v>0</v>
      </c>
      <c r="P167" s="89" t="str">
        <f t="shared" ca="1" si="69"/>
        <v/>
      </c>
      <c r="Q167" s="90" t="str">
        <f t="shared" ca="1" si="83"/>
        <v/>
      </c>
      <c r="R167" s="91" t="str">
        <f t="shared" ca="1" si="70"/>
        <v/>
      </c>
      <c r="S167" s="87" t="str">
        <f t="shared" ca="1" si="71"/>
        <v/>
      </c>
      <c r="T167" s="87" t="str">
        <f t="shared" ca="1" si="72"/>
        <v/>
      </c>
      <c r="U167" s="91" t="str">
        <f t="shared" ca="1" si="73"/>
        <v/>
      </c>
      <c r="V167" s="91" t="str">
        <f t="shared" ca="1" si="74"/>
        <v/>
      </c>
      <c r="W167" s="87">
        <f t="shared" ca="1" si="84"/>
        <v>0</v>
      </c>
      <c r="X167" s="102">
        <f t="shared" ca="1" si="75"/>
        <v>0</v>
      </c>
      <c r="Y167" s="92">
        <f t="shared" ca="1" si="76"/>
        <v>0</v>
      </c>
      <c r="Z167" s="89" t="str">
        <f t="shared" ca="1" si="60"/>
        <v/>
      </c>
      <c r="AA167" s="91" t="str">
        <f t="shared" ca="1" si="61"/>
        <v/>
      </c>
      <c r="AB167" s="91" t="str">
        <f t="shared" ca="1" si="62"/>
        <v/>
      </c>
      <c r="AC167" s="87" t="str">
        <f t="shared" ca="1" si="63"/>
        <v/>
      </c>
      <c r="AD167" s="87" t="str">
        <f t="shared" ca="1" si="64"/>
        <v/>
      </c>
      <c r="AE167" s="91" t="str">
        <f t="shared" ca="1" si="65"/>
        <v/>
      </c>
      <c r="AF167" s="98" t="str">
        <f t="shared" ca="1" si="66"/>
        <v/>
      </c>
      <c r="AG167" s="87">
        <f t="shared" ca="1" si="67"/>
        <v>0</v>
      </c>
      <c r="AH167" s="102" t="str">
        <f t="shared" ca="1" si="77"/>
        <v>0</v>
      </c>
      <c r="AI167" s="100">
        <f t="shared" ca="1" si="79"/>
        <v>0</v>
      </c>
      <c r="AJ167" s="2" t="str">
        <f ca="1">IF(Y167="","",IF(AND(C167="",Y167&lt;&gt;0),エラーリスト!$E$92,""))&amp;IF(Y167="","",IF(AND(D167="",Y167&lt;&gt;0),エラーリスト!$E$93,""))&amp;IF(Y167="","",IF(AND(E167="",Y167&lt;&gt;0),エラーリスト!$E$94,""))&amp;IF(OR(P167="",P167=0),"",IF(OR(F167="",F167=0),エラーリスト!$E$95,""))&amp;IF(OR(S167="",S167=0),"",IF(OR(I167="",I167=0),エラーリスト!$E$96,""))&amp;IF(OR(T167="",T167=0),"",IF(OR(J167="",J167=0),エラーリスト!$E$97,""))&amp;IF(OR(U167="",U167=0),"",IF(OR(K167="",K167=0),エラーリスト!$E$98,""))&amp;IF(OR(V167="",V167=0),"",IF(OR(L167="",L167=0),エラーリスト!$E$99,""))</f>
        <v/>
      </c>
    </row>
    <row r="168" spans="2:36" ht="22.5" customHeight="1">
      <c r="B168" s="125"/>
      <c r="C168" s="43"/>
      <c r="D168" s="44"/>
      <c r="E168" s="45"/>
      <c r="F168" s="70"/>
      <c r="G168" s="71">
        <f t="shared" si="80"/>
        <v>0</v>
      </c>
      <c r="H168" s="72"/>
      <c r="I168" s="73"/>
      <c r="J168" s="73"/>
      <c r="K168" s="73"/>
      <c r="L168" s="73"/>
      <c r="M168" s="87">
        <f t="shared" si="81"/>
        <v>0</v>
      </c>
      <c r="N168" s="102">
        <f t="shared" si="68"/>
        <v>0</v>
      </c>
      <c r="O168" s="88">
        <f t="shared" si="82"/>
        <v>0</v>
      </c>
      <c r="P168" s="89" t="str">
        <f t="shared" ca="1" si="69"/>
        <v/>
      </c>
      <c r="Q168" s="90" t="str">
        <f t="shared" ca="1" si="83"/>
        <v/>
      </c>
      <c r="R168" s="91" t="str">
        <f t="shared" ca="1" si="70"/>
        <v/>
      </c>
      <c r="S168" s="87" t="str">
        <f t="shared" ca="1" si="71"/>
        <v/>
      </c>
      <c r="T168" s="87" t="str">
        <f t="shared" ca="1" si="72"/>
        <v/>
      </c>
      <c r="U168" s="91" t="str">
        <f t="shared" ca="1" si="73"/>
        <v/>
      </c>
      <c r="V168" s="91" t="str">
        <f t="shared" ca="1" si="74"/>
        <v/>
      </c>
      <c r="W168" s="87">
        <f t="shared" ca="1" si="84"/>
        <v>0</v>
      </c>
      <c r="X168" s="102">
        <f t="shared" ca="1" si="75"/>
        <v>0</v>
      </c>
      <c r="Y168" s="92">
        <f t="shared" ca="1" si="76"/>
        <v>0</v>
      </c>
      <c r="Z168" s="89" t="str">
        <f t="shared" ca="1" si="60"/>
        <v/>
      </c>
      <c r="AA168" s="91" t="str">
        <f t="shared" ca="1" si="61"/>
        <v/>
      </c>
      <c r="AB168" s="91" t="str">
        <f t="shared" ca="1" si="62"/>
        <v/>
      </c>
      <c r="AC168" s="87" t="str">
        <f t="shared" ca="1" si="63"/>
        <v/>
      </c>
      <c r="AD168" s="87" t="str">
        <f t="shared" ca="1" si="64"/>
        <v/>
      </c>
      <c r="AE168" s="91" t="str">
        <f t="shared" ca="1" si="65"/>
        <v/>
      </c>
      <c r="AF168" s="98" t="str">
        <f t="shared" ca="1" si="66"/>
        <v/>
      </c>
      <c r="AG168" s="87">
        <f t="shared" ca="1" si="67"/>
        <v>0</v>
      </c>
      <c r="AH168" s="102" t="str">
        <f t="shared" ca="1" si="77"/>
        <v>0</v>
      </c>
      <c r="AI168" s="100">
        <f t="shared" ca="1" si="79"/>
        <v>0</v>
      </c>
      <c r="AJ168" s="2" t="str">
        <f ca="1">IF(Y168="","",IF(AND(C168="",Y168&lt;&gt;0),エラーリスト!$E$92,""))&amp;IF(Y168="","",IF(AND(D168="",Y168&lt;&gt;0),エラーリスト!$E$93,""))&amp;IF(Y168="","",IF(AND(E168="",Y168&lt;&gt;0),エラーリスト!$E$94,""))&amp;IF(OR(P168="",P168=0),"",IF(OR(F168="",F168=0),エラーリスト!$E$95,""))&amp;IF(OR(S168="",S168=0),"",IF(OR(I168="",I168=0),エラーリスト!$E$96,""))&amp;IF(OR(T168="",T168=0),"",IF(OR(J168="",J168=0),エラーリスト!$E$97,""))&amp;IF(OR(U168="",U168=0),"",IF(OR(K168="",K168=0),エラーリスト!$E$98,""))&amp;IF(OR(V168="",V168=0),"",IF(OR(L168="",L168=0),エラーリスト!$E$99,""))</f>
        <v/>
      </c>
    </row>
    <row r="169" spans="2:36" ht="22.5" customHeight="1">
      <c r="B169" s="125"/>
      <c r="C169" s="43"/>
      <c r="D169" s="44"/>
      <c r="E169" s="45"/>
      <c r="F169" s="70"/>
      <c r="G169" s="71">
        <f t="shared" si="80"/>
        <v>0</v>
      </c>
      <c r="H169" s="72"/>
      <c r="I169" s="73"/>
      <c r="J169" s="73"/>
      <c r="K169" s="73"/>
      <c r="L169" s="73"/>
      <c r="M169" s="87">
        <f t="shared" si="81"/>
        <v>0</v>
      </c>
      <c r="N169" s="102">
        <f t="shared" si="68"/>
        <v>0</v>
      </c>
      <c r="O169" s="88">
        <f t="shared" si="82"/>
        <v>0</v>
      </c>
      <c r="P169" s="89" t="str">
        <f t="shared" ca="1" si="69"/>
        <v/>
      </c>
      <c r="Q169" s="90" t="str">
        <f t="shared" ca="1" si="83"/>
        <v/>
      </c>
      <c r="R169" s="91" t="str">
        <f t="shared" ca="1" si="70"/>
        <v/>
      </c>
      <c r="S169" s="87" t="str">
        <f t="shared" ca="1" si="71"/>
        <v/>
      </c>
      <c r="T169" s="87" t="str">
        <f t="shared" ca="1" si="72"/>
        <v/>
      </c>
      <c r="U169" s="91" t="str">
        <f t="shared" ca="1" si="73"/>
        <v/>
      </c>
      <c r="V169" s="91" t="str">
        <f t="shared" ca="1" si="74"/>
        <v/>
      </c>
      <c r="W169" s="87">
        <f t="shared" ca="1" si="84"/>
        <v>0</v>
      </c>
      <c r="X169" s="102">
        <f t="shared" ca="1" si="75"/>
        <v>0</v>
      </c>
      <c r="Y169" s="92">
        <f t="shared" ca="1" si="76"/>
        <v>0</v>
      </c>
      <c r="Z169" s="89" t="str">
        <f t="shared" ca="1" si="60"/>
        <v/>
      </c>
      <c r="AA169" s="91" t="str">
        <f t="shared" ca="1" si="61"/>
        <v/>
      </c>
      <c r="AB169" s="91" t="str">
        <f t="shared" ca="1" si="62"/>
        <v/>
      </c>
      <c r="AC169" s="87" t="str">
        <f t="shared" ca="1" si="63"/>
        <v/>
      </c>
      <c r="AD169" s="87" t="str">
        <f t="shared" ca="1" si="64"/>
        <v/>
      </c>
      <c r="AE169" s="91" t="str">
        <f t="shared" ca="1" si="65"/>
        <v/>
      </c>
      <c r="AF169" s="98" t="str">
        <f t="shared" ca="1" si="66"/>
        <v/>
      </c>
      <c r="AG169" s="87">
        <f t="shared" ca="1" si="67"/>
        <v>0</v>
      </c>
      <c r="AH169" s="102" t="str">
        <f t="shared" ca="1" si="77"/>
        <v>0</v>
      </c>
      <c r="AI169" s="100">
        <f t="shared" ca="1" si="79"/>
        <v>0</v>
      </c>
      <c r="AJ169" s="2" t="str">
        <f ca="1">IF(Y169="","",IF(AND(C169="",Y169&lt;&gt;0),エラーリスト!$E$92,""))&amp;IF(Y169="","",IF(AND(D169="",Y169&lt;&gt;0),エラーリスト!$E$93,""))&amp;IF(Y169="","",IF(AND(E169="",Y169&lt;&gt;0),エラーリスト!$E$94,""))&amp;IF(OR(P169="",P169=0),"",IF(OR(F169="",F169=0),エラーリスト!$E$95,""))&amp;IF(OR(S169="",S169=0),"",IF(OR(I169="",I169=0),エラーリスト!$E$96,""))&amp;IF(OR(T169="",T169=0),"",IF(OR(J169="",J169=0),エラーリスト!$E$97,""))&amp;IF(OR(U169="",U169=0),"",IF(OR(K169="",K169=0),エラーリスト!$E$98,""))&amp;IF(OR(V169="",V169=0),"",IF(OR(L169="",L169=0),エラーリスト!$E$99,""))</f>
        <v/>
      </c>
    </row>
    <row r="170" spans="2:36" ht="22.5" customHeight="1">
      <c r="B170" s="125"/>
      <c r="C170" s="43"/>
      <c r="D170" s="44"/>
      <c r="E170" s="45"/>
      <c r="F170" s="70"/>
      <c r="G170" s="71">
        <f t="shared" si="80"/>
        <v>0</v>
      </c>
      <c r="H170" s="72"/>
      <c r="I170" s="73"/>
      <c r="J170" s="73"/>
      <c r="K170" s="73"/>
      <c r="L170" s="73"/>
      <c r="M170" s="87">
        <f t="shared" si="81"/>
        <v>0</v>
      </c>
      <c r="N170" s="102">
        <f t="shared" si="68"/>
        <v>0</v>
      </c>
      <c r="O170" s="88">
        <f t="shared" si="82"/>
        <v>0</v>
      </c>
      <c r="P170" s="89" t="str">
        <f t="shared" ca="1" si="69"/>
        <v/>
      </c>
      <c r="Q170" s="90" t="str">
        <f t="shared" ca="1" si="83"/>
        <v/>
      </c>
      <c r="R170" s="91" t="str">
        <f t="shared" ca="1" si="70"/>
        <v/>
      </c>
      <c r="S170" s="87" t="str">
        <f t="shared" ca="1" si="71"/>
        <v/>
      </c>
      <c r="T170" s="87" t="str">
        <f t="shared" ca="1" si="72"/>
        <v/>
      </c>
      <c r="U170" s="91" t="str">
        <f t="shared" ca="1" si="73"/>
        <v/>
      </c>
      <c r="V170" s="91" t="str">
        <f t="shared" ca="1" si="74"/>
        <v/>
      </c>
      <c r="W170" s="87">
        <f t="shared" ca="1" si="84"/>
        <v>0</v>
      </c>
      <c r="X170" s="102">
        <f t="shared" ca="1" si="75"/>
        <v>0</v>
      </c>
      <c r="Y170" s="92">
        <f t="shared" ca="1" si="76"/>
        <v>0</v>
      </c>
      <c r="Z170" s="89" t="str">
        <f t="shared" ca="1" si="60"/>
        <v/>
      </c>
      <c r="AA170" s="91" t="str">
        <f t="shared" ca="1" si="61"/>
        <v/>
      </c>
      <c r="AB170" s="91" t="str">
        <f t="shared" ca="1" si="62"/>
        <v/>
      </c>
      <c r="AC170" s="87" t="str">
        <f t="shared" ca="1" si="63"/>
        <v/>
      </c>
      <c r="AD170" s="87" t="str">
        <f t="shared" ca="1" si="64"/>
        <v/>
      </c>
      <c r="AE170" s="91" t="str">
        <f t="shared" ca="1" si="65"/>
        <v/>
      </c>
      <c r="AF170" s="98" t="str">
        <f t="shared" ca="1" si="66"/>
        <v/>
      </c>
      <c r="AG170" s="87">
        <f t="shared" ca="1" si="67"/>
        <v>0</v>
      </c>
      <c r="AH170" s="102" t="str">
        <f t="shared" ca="1" si="77"/>
        <v>0</v>
      </c>
      <c r="AI170" s="100">
        <f t="shared" ca="1" si="79"/>
        <v>0</v>
      </c>
      <c r="AJ170" s="2" t="str">
        <f ca="1">IF(Y170="","",IF(AND(C170="",Y170&lt;&gt;0),エラーリスト!$E$92,""))&amp;IF(Y170="","",IF(AND(D170="",Y170&lt;&gt;0),エラーリスト!$E$93,""))&amp;IF(Y170="","",IF(AND(E170="",Y170&lt;&gt;0),エラーリスト!$E$94,""))&amp;IF(OR(P170="",P170=0),"",IF(OR(F170="",F170=0),エラーリスト!$E$95,""))&amp;IF(OR(S170="",S170=0),"",IF(OR(I170="",I170=0),エラーリスト!$E$96,""))&amp;IF(OR(T170="",T170=0),"",IF(OR(J170="",J170=0),エラーリスト!$E$97,""))&amp;IF(OR(U170="",U170=0),"",IF(OR(K170="",K170=0),エラーリスト!$E$98,""))&amp;IF(OR(V170="",V170=0),"",IF(OR(L170="",L170=0),エラーリスト!$E$99,""))</f>
        <v/>
      </c>
    </row>
    <row r="171" spans="2:36" ht="22.5" customHeight="1">
      <c r="B171" s="125"/>
      <c r="C171" s="43"/>
      <c r="D171" s="44"/>
      <c r="E171" s="45"/>
      <c r="F171" s="70"/>
      <c r="G171" s="71">
        <f t="shared" si="80"/>
        <v>0</v>
      </c>
      <c r="H171" s="72"/>
      <c r="I171" s="73"/>
      <c r="J171" s="73"/>
      <c r="K171" s="73"/>
      <c r="L171" s="73"/>
      <c r="M171" s="87">
        <f t="shared" si="81"/>
        <v>0</v>
      </c>
      <c r="N171" s="102">
        <f t="shared" si="68"/>
        <v>0</v>
      </c>
      <c r="O171" s="88">
        <f t="shared" si="82"/>
        <v>0</v>
      </c>
      <c r="P171" s="89" t="str">
        <f t="shared" ca="1" si="69"/>
        <v/>
      </c>
      <c r="Q171" s="90" t="str">
        <f t="shared" ca="1" si="83"/>
        <v/>
      </c>
      <c r="R171" s="91" t="str">
        <f t="shared" ca="1" si="70"/>
        <v/>
      </c>
      <c r="S171" s="87" t="str">
        <f t="shared" ca="1" si="71"/>
        <v/>
      </c>
      <c r="T171" s="87" t="str">
        <f t="shared" ca="1" si="72"/>
        <v/>
      </c>
      <c r="U171" s="91" t="str">
        <f t="shared" ca="1" si="73"/>
        <v/>
      </c>
      <c r="V171" s="91" t="str">
        <f t="shared" ca="1" si="74"/>
        <v/>
      </c>
      <c r="W171" s="87">
        <f t="shared" ca="1" si="84"/>
        <v>0</v>
      </c>
      <c r="X171" s="102">
        <f t="shared" ca="1" si="75"/>
        <v>0</v>
      </c>
      <c r="Y171" s="92">
        <f t="shared" ca="1" si="76"/>
        <v>0</v>
      </c>
      <c r="Z171" s="89" t="str">
        <f t="shared" ca="1" si="60"/>
        <v/>
      </c>
      <c r="AA171" s="91" t="str">
        <f t="shared" ca="1" si="61"/>
        <v/>
      </c>
      <c r="AB171" s="91" t="str">
        <f t="shared" ca="1" si="62"/>
        <v/>
      </c>
      <c r="AC171" s="87" t="str">
        <f t="shared" ca="1" si="63"/>
        <v/>
      </c>
      <c r="AD171" s="87" t="str">
        <f t="shared" ca="1" si="64"/>
        <v/>
      </c>
      <c r="AE171" s="91" t="str">
        <f t="shared" ca="1" si="65"/>
        <v/>
      </c>
      <c r="AF171" s="98" t="str">
        <f t="shared" ca="1" si="66"/>
        <v/>
      </c>
      <c r="AG171" s="87">
        <f t="shared" ca="1" si="67"/>
        <v>0</v>
      </c>
      <c r="AH171" s="102" t="str">
        <f t="shared" ca="1" si="77"/>
        <v>0</v>
      </c>
      <c r="AI171" s="100">
        <f t="shared" ca="1" si="79"/>
        <v>0</v>
      </c>
      <c r="AJ171" s="2" t="str">
        <f ca="1">IF(Y171="","",IF(AND(C171="",Y171&lt;&gt;0),エラーリスト!$E$92,""))&amp;IF(Y171="","",IF(AND(D171="",Y171&lt;&gt;0),エラーリスト!$E$93,""))&amp;IF(Y171="","",IF(AND(E171="",Y171&lt;&gt;0),エラーリスト!$E$94,""))&amp;IF(OR(P171="",P171=0),"",IF(OR(F171="",F171=0),エラーリスト!$E$95,""))&amp;IF(OR(S171="",S171=0),"",IF(OR(I171="",I171=0),エラーリスト!$E$96,""))&amp;IF(OR(T171="",T171=0),"",IF(OR(J171="",J171=0),エラーリスト!$E$97,""))&amp;IF(OR(U171="",U171=0),"",IF(OR(K171="",K171=0),エラーリスト!$E$98,""))&amp;IF(OR(V171="",V171=0),"",IF(OR(L171="",L171=0),エラーリスト!$E$99,""))</f>
        <v/>
      </c>
    </row>
    <row r="172" spans="2:36" ht="22.5" customHeight="1">
      <c r="B172" s="125"/>
      <c r="C172" s="43"/>
      <c r="D172" s="44"/>
      <c r="E172" s="45"/>
      <c r="F172" s="70"/>
      <c r="G172" s="71">
        <f t="shared" si="80"/>
        <v>0</v>
      </c>
      <c r="H172" s="72"/>
      <c r="I172" s="73"/>
      <c r="J172" s="73"/>
      <c r="K172" s="73"/>
      <c r="L172" s="73"/>
      <c r="M172" s="87">
        <f t="shared" si="81"/>
        <v>0</v>
      </c>
      <c r="N172" s="102">
        <f t="shared" si="68"/>
        <v>0</v>
      </c>
      <c r="O172" s="88">
        <f t="shared" si="82"/>
        <v>0</v>
      </c>
      <c r="P172" s="89" t="str">
        <f t="shared" ca="1" si="69"/>
        <v/>
      </c>
      <c r="Q172" s="90" t="str">
        <f t="shared" ca="1" si="83"/>
        <v/>
      </c>
      <c r="R172" s="91" t="str">
        <f t="shared" ca="1" si="70"/>
        <v/>
      </c>
      <c r="S172" s="87" t="str">
        <f t="shared" ca="1" si="71"/>
        <v/>
      </c>
      <c r="T172" s="87" t="str">
        <f t="shared" ca="1" si="72"/>
        <v/>
      </c>
      <c r="U172" s="91" t="str">
        <f t="shared" ca="1" si="73"/>
        <v/>
      </c>
      <c r="V172" s="91" t="str">
        <f t="shared" ca="1" si="74"/>
        <v/>
      </c>
      <c r="W172" s="87">
        <f t="shared" ca="1" si="84"/>
        <v>0</v>
      </c>
      <c r="X172" s="102">
        <f t="shared" ca="1" si="75"/>
        <v>0</v>
      </c>
      <c r="Y172" s="92">
        <f t="shared" ca="1" si="76"/>
        <v>0</v>
      </c>
      <c r="Z172" s="89" t="str">
        <f t="shared" ca="1" si="60"/>
        <v/>
      </c>
      <c r="AA172" s="91" t="str">
        <f t="shared" ca="1" si="61"/>
        <v/>
      </c>
      <c r="AB172" s="91" t="str">
        <f t="shared" ca="1" si="62"/>
        <v/>
      </c>
      <c r="AC172" s="87" t="str">
        <f t="shared" ca="1" si="63"/>
        <v/>
      </c>
      <c r="AD172" s="87" t="str">
        <f t="shared" ca="1" si="64"/>
        <v/>
      </c>
      <c r="AE172" s="91" t="str">
        <f t="shared" ca="1" si="65"/>
        <v/>
      </c>
      <c r="AF172" s="98" t="str">
        <f t="shared" ca="1" si="66"/>
        <v/>
      </c>
      <c r="AG172" s="87">
        <f t="shared" ca="1" si="67"/>
        <v>0</v>
      </c>
      <c r="AH172" s="102" t="str">
        <f t="shared" ca="1" si="77"/>
        <v>0</v>
      </c>
      <c r="AI172" s="100">
        <f t="shared" ca="1" si="79"/>
        <v>0</v>
      </c>
      <c r="AJ172" s="2" t="str">
        <f ca="1">IF(Y172="","",IF(AND(C172="",Y172&lt;&gt;0),エラーリスト!$E$92,""))&amp;IF(Y172="","",IF(AND(D172="",Y172&lt;&gt;0),エラーリスト!$E$93,""))&amp;IF(Y172="","",IF(AND(E172="",Y172&lt;&gt;0),エラーリスト!$E$94,""))&amp;IF(OR(P172="",P172=0),"",IF(OR(F172="",F172=0),エラーリスト!$E$95,""))&amp;IF(OR(S172="",S172=0),"",IF(OR(I172="",I172=0),エラーリスト!$E$96,""))&amp;IF(OR(T172="",T172=0),"",IF(OR(J172="",J172=0),エラーリスト!$E$97,""))&amp;IF(OR(U172="",U172=0),"",IF(OR(K172="",K172=0),エラーリスト!$E$98,""))&amp;IF(OR(V172="",V172=0),"",IF(OR(L172="",L172=0),エラーリスト!$E$99,""))</f>
        <v/>
      </c>
    </row>
    <row r="173" spans="2:36" ht="22.5" customHeight="1">
      <c r="B173" s="125"/>
      <c r="C173" s="43"/>
      <c r="D173" s="44"/>
      <c r="E173" s="45"/>
      <c r="F173" s="70"/>
      <c r="G173" s="71">
        <f t="shared" si="80"/>
        <v>0</v>
      </c>
      <c r="H173" s="72"/>
      <c r="I173" s="73"/>
      <c r="J173" s="73"/>
      <c r="K173" s="73"/>
      <c r="L173" s="73"/>
      <c r="M173" s="87">
        <f t="shared" si="81"/>
        <v>0</v>
      </c>
      <c r="N173" s="102">
        <f t="shared" si="68"/>
        <v>0</v>
      </c>
      <c r="O173" s="88">
        <f t="shared" si="82"/>
        <v>0</v>
      </c>
      <c r="P173" s="89" t="str">
        <f t="shared" ca="1" si="69"/>
        <v/>
      </c>
      <c r="Q173" s="90" t="str">
        <f t="shared" ca="1" si="83"/>
        <v/>
      </c>
      <c r="R173" s="91" t="str">
        <f t="shared" ca="1" si="70"/>
        <v/>
      </c>
      <c r="S173" s="87" t="str">
        <f t="shared" ca="1" si="71"/>
        <v/>
      </c>
      <c r="T173" s="87" t="str">
        <f t="shared" ca="1" si="72"/>
        <v/>
      </c>
      <c r="U173" s="91" t="str">
        <f t="shared" ca="1" si="73"/>
        <v/>
      </c>
      <c r="V173" s="91" t="str">
        <f t="shared" ca="1" si="74"/>
        <v/>
      </c>
      <c r="W173" s="87">
        <f t="shared" ca="1" si="84"/>
        <v>0</v>
      </c>
      <c r="X173" s="102">
        <f t="shared" ca="1" si="75"/>
        <v>0</v>
      </c>
      <c r="Y173" s="92">
        <f t="shared" ca="1" si="76"/>
        <v>0</v>
      </c>
      <c r="Z173" s="89" t="str">
        <f t="shared" ca="1" si="60"/>
        <v/>
      </c>
      <c r="AA173" s="91" t="str">
        <f t="shared" ca="1" si="61"/>
        <v/>
      </c>
      <c r="AB173" s="91" t="str">
        <f t="shared" ca="1" si="62"/>
        <v/>
      </c>
      <c r="AC173" s="87" t="str">
        <f t="shared" ca="1" si="63"/>
        <v/>
      </c>
      <c r="AD173" s="87" t="str">
        <f t="shared" ca="1" si="64"/>
        <v/>
      </c>
      <c r="AE173" s="91" t="str">
        <f t="shared" ca="1" si="65"/>
        <v/>
      </c>
      <c r="AF173" s="98" t="str">
        <f t="shared" ca="1" si="66"/>
        <v/>
      </c>
      <c r="AG173" s="87">
        <f t="shared" ca="1" si="67"/>
        <v>0</v>
      </c>
      <c r="AH173" s="102" t="str">
        <f t="shared" ca="1" si="77"/>
        <v>0</v>
      </c>
      <c r="AI173" s="100">
        <f t="shared" ca="1" si="79"/>
        <v>0</v>
      </c>
      <c r="AJ173" s="2" t="str">
        <f ca="1">IF(Y173="","",IF(AND(C173="",Y173&lt;&gt;0),エラーリスト!$E$92,""))&amp;IF(Y173="","",IF(AND(D173="",Y173&lt;&gt;0),エラーリスト!$E$93,""))&amp;IF(Y173="","",IF(AND(E173="",Y173&lt;&gt;0),エラーリスト!$E$94,""))&amp;IF(OR(P173="",P173=0),"",IF(OR(F173="",F173=0),エラーリスト!$E$95,""))&amp;IF(OR(S173="",S173=0),"",IF(OR(I173="",I173=0),エラーリスト!$E$96,""))&amp;IF(OR(T173="",T173=0),"",IF(OR(J173="",J173=0),エラーリスト!$E$97,""))&amp;IF(OR(U173="",U173=0),"",IF(OR(K173="",K173=0),エラーリスト!$E$98,""))&amp;IF(OR(V173="",V173=0),"",IF(OR(L173="",L173=0),エラーリスト!$E$99,""))</f>
        <v/>
      </c>
    </row>
    <row r="174" spans="2:36" ht="22.5" customHeight="1">
      <c r="B174" s="125"/>
      <c r="C174" s="43"/>
      <c r="D174" s="44"/>
      <c r="E174" s="45"/>
      <c r="F174" s="70"/>
      <c r="G174" s="71">
        <f t="shared" si="80"/>
        <v>0</v>
      </c>
      <c r="H174" s="72"/>
      <c r="I174" s="73"/>
      <c r="J174" s="73"/>
      <c r="K174" s="73"/>
      <c r="L174" s="73"/>
      <c r="M174" s="87">
        <f t="shared" si="81"/>
        <v>0</v>
      </c>
      <c r="N174" s="102">
        <f t="shared" si="68"/>
        <v>0</v>
      </c>
      <c r="O174" s="88">
        <f t="shared" si="82"/>
        <v>0</v>
      </c>
      <c r="P174" s="89" t="str">
        <f t="shared" ca="1" si="69"/>
        <v/>
      </c>
      <c r="Q174" s="90" t="str">
        <f t="shared" ca="1" si="83"/>
        <v/>
      </c>
      <c r="R174" s="91" t="str">
        <f t="shared" ca="1" si="70"/>
        <v/>
      </c>
      <c r="S174" s="87" t="str">
        <f t="shared" ca="1" si="71"/>
        <v/>
      </c>
      <c r="T174" s="87" t="str">
        <f t="shared" ca="1" si="72"/>
        <v/>
      </c>
      <c r="U174" s="91" t="str">
        <f t="shared" ca="1" si="73"/>
        <v/>
      </c>
      <c r="V174" s="91" t="str">
        <f t="shared" ca="1" si="74"/>
        <v/>
      </c>
      <c r="W174" s="87">
        <f t="shared" ca="1" si="84"/>
        <v>0</v>
      </c>
      <c r="X174" s="102">
        <f t="shared" ca="1" si="75"/>
        <v>0</v>
      </c>
      <c r="Y174" s="92">
        <f t="shared" ca="1" si="76"/>
        <v>0</v>
      </c>
      <c r="Z174" s="89" t="str">
        <f t="shared" ca="1" si="60"/>
        <v/>
      </c>
      <c r="AA174" s="91" t="str">
        <f t="shared" ca="1" si="61"/>
        <v/>
      </c>
      <c r="AB174" s="91" t="str">
        <f t="shared" ca="1" si="62"/>
        <v/>
      </c>
      <c r="AC174" s="87" t="str">
        <f t="shared" ca="1" si="63"/>
        <v/>
      </c>
      <c r="AD174" s="87" t="str">
        <f t="shared" ca="1" si="64"/>
        <v/>
      </c>
      <c r="AE174" s="91" t="str">
        <f t="shared" ca="1" si="65"/>
        <v/>
      </c>
      <c r="AF174" s="98" t="str">
        <f t="shared" ca="1" si="66"/>
        <v/>
      </c>
      <c r="AG174" s="87">
        <f t="shared" ca="1" si="67"/>
        <v>0</v>
      </c>
      <c r="AH174" s="102" t="str">
        <f t="shared" ca="1" si="77"/>
        <v>0</v>
      </c>
      <c r="AI174" s="100">
        <f t="shared" ca="1" si="79"/>
        <v>0</v>
      </c>
      <c r="AJ174" s="2" t="str">
        <f ca="1">IF(Y174="","",IF(AND(C174="",Y174&lt;&gt;0),エラーリスト!$E$92,""))&amp;IF(Y174="","",IF(AND(D174="",Y174&lt;&gt;0),エラーリスト!$E$93,""))&amp;IF(Y174="","",IF(AND(E174="",Y174&lt;&gt;0),エラーリスト!$E$94,""))&amp;IF(OR(P174="",P174=0),"",IF(OR(F174="",F174=0),エラーリスト!$E$95,""))&amp;IF(OR(S174="",S174=0),"",IF(OR(I174="",I174=0),エラーリスト!$E$96,""))&amp;IF(OR(T174="",T174=0),"",IF(OR(J174="",J174=0),エラーリスト!$E$97,""))&amp;IF(OR(U174="",U174=0),"",IF(OR(K174="",K174=0),エラーリスト!$E$98,""))&amp;IF(OR(V174="",V174=0),"",IF(OR(L174="",L174=0),エラーリスト!$E$99,""))</f>
        <v/>
      </c>
    </row>
    <row r="175" spans="2:36" ht="22.5" customHeight="1">
      <c r="B175" s="125"/>
      <c r="C175" s="43"/>
      <c r="D175" s="44"/>
      <c r="E175" s="45"/>
      <c r="F175" s="70"/>
      <c r="G175" s="71">
        <f t="shared" si="80"/>
        <v>0</v>
      </c>
      <c r="H175" s="72"/>
      <c r="I175" s="73"/>
      <c r="J175" s="73"/>
      <c r="K175" s="73"/>
      <c r="L175" s="73"/>
      <c r="M175" s="87">
        <f t="shared" si="81"/>
        <v>0</v>
      </c>
      <c r="N175" s="102">
        <f t="shared" si="68"/>
        <v>0</v>
      </c>
      <c r="O175" s="88">
        <f t="shared" si="82"/>
        <v>0</v>
      </c>
      <c r="P175" s="89" t="str">
        <f t="shared" ca="1" si="69"/>
        <v/>
      </c>
      <c r="Q175" s="90" t="str">
        <f t="shared" ca="1" si="83"/>
        <v/>
      </c>
      <c r="R175" s="91" t="str">
        <f t="shared" ca="1" si="70"/>
        <v/>
      </c>
      <c r="S175" s="87" t="str">
        <f t="shared" ca="1" si="71"/>
        <v/>
      </c>
      <c r="T175" s="87" t="str">
        <f t="shared" ca="1" si="72"/>
        <v/>
      </c>
      <c r="U175" s="91" t="str">
        <f t="shared" ca="1" si="73"/>
        <v/>
      </c>
      <c r="V175" s="91" t="str">
        <f t="shared" ca="1" si="74"/>
        <v/>
      </c>
      <c r="W175" s="87">
        <f t="shared" ca="1" si="84"/>
        <v>0</v>
      </c>
      <c r="X175" s="102">
        <f t="shared" ca="1" si="75"/>
        <v>0</v>
      </c>
      <c r="Y175" s="92">
        <f t="shared" ca="1" si="76"/>
        <v>0</v>
      </c>
      <c r="Z175" s="89" t="str">
        <f t="shared" ca="1" si="60"/>
        <v/>
      </c>
      <c r="AA175" s="91" t="str">
        <f t="shared" ca="1" si="61"/>
        <v/>
      </c>
      <c r="AB175" s="91" t="str">
        <f t="shared" ca="1" si="62"/>
        <v/>
      </c>
      <c r="AC175" s="87" t="str">
        <f t="shared" ca="1" si="63"/>
        <v/>
      </c>
      <c r="AD175" s="87" t="str">
        <f t="shared" ca="1" si="64"/>
        <v/>
      </c>
      <c r="AE175" s="91" t="str">
        <f t="shared" ca="1" si="65"/>
        <v/>
      </c>
      <c r="AF175" s="98" t="str">
        <f t="shared" ca="1" si="66"/>
        <v/>
      </c>
      <c r="AG175" s="87">
        <f t="shared" ca="1" si="67"/>
        <v>0</v>
      </c>
      <c r="AH175" s="102" t="str">
        <f t="shared" ca="1" si="77"/>
        <v>0</v>
      </c>
      <c r="AI175" s="100">
        <f t="shared" ca="1" si="79"/>
        <v>0</v>
      </c>
      <c r="AJ175" s="2" t="str">
        <f ca="1">IF(Y175="","",IF(AND(C175="",Y175&lt;&gt;0),エラーリスト!$E$92,""))&amp;IF(Y175="","",IF(AND(D175="",Y175&lt;&gt;0),エラーリスト!$E$93,""))&amp;IF(Y175="","",IF(AND(E175="",Y175&lt;&gt;0),エラーリスト!$E$94,""))&amp;IF(OR(P175="",P175=0),"",IF(OR(F175="",F175=0),エラーリスト!$E$95,""))&amp;IF(OR(S175="",S175=0),"",IF(OR(I175="",I175=0),エラーリスト!$E$96,""))&amp;IF(OR(T175="",T175=0),"",IF(OR(J175="",J175=0),エラーリスト!$E$97,""))&amp;IF(OR(U175="",U175=0),"",IF(OR(K175="",K175=0),エラーリスト!$E$98,""))&amp;IF(OR(V175="",V175=0),"",IF(OR(L175="",L175=0),エラーリスト!$E$99,""))</f>
        <v/>
      </c>
    </row>
    <row r="176" spans="2:36" ht="22.5" customHeight="1">
      <c r="B176" s="125"/>
      <c r="C176" s="43"/>
      <c r="D176" s="44"/>
      <c r="E176" s="45"/>
      <c r="F176" s="70"/>
      <c r="G176" s="71">
        <f t="shared" si="80"/>
        <v>0</v>
      </c>
      <c r="H176" s="72"/>
      <c r="I176" s="73"/>
      <c r="J176" s="73"/>
      <c r="K176" s="73"/>
      <c r="L176" s="73"/>
      <c r="M176" s="87">
        <f t="shared" si="81"/>
        <v>0</v>
      </c>
      <c r="N176" s="102">
        <f t="shared" si="68"/>
        <v>0</v>
      </c>
      <c r="O176" s="88">
        <f t="shared" si="82"/>
        <v>0</v>
      </c>
      <c r="P176" s="89" t="str">
        <f t="shared" ca="1" si="69"/>
        <v/>
      </c>
      <c r="Q176" s="90" t="str">
        <f t="shared" ca="1" si="83"/>
        <v/>
      </c>
      <c r="R176" s="91" t="str">
        <f t="shared" ca="1" si="70"/>
        <v/>
      </c>
      <c r="S176" s="87" t="str">
        <f t="shared" ca="1" si="71"/>
        <v/>
      </c>
      <c r="T176" s="87" t="str">
        <f t="shared" ca="1" si="72"/>
        <v/>
      </c>
      <c r="U176" s="91" t="str">
        <f t="shared" ca="1" si="73"/>
        <v/>
      </c>
      <c r="V176" s="91" t="str">
        <f t="shared" ca="1" si="74"/>
        <v/>
      </c>
      <c r="W176" s="87">
        <f t="shared" ca="1" si="84"/>
        <v>0</v>
      </c>
      <c r="X176" s="102">
        <f t="shared" ca="1" si="75"/>
        <v>0</v>
      </c>
      <c r="Y176" s="92">
        <f t="shared" ca="1" si="76"/>
        <v>0</v>
      </c>
      <c r="Z176" s="89" t="str">
        <f t="shared" ca="1" si="60"/>
        <v/>
      </c>
      <c r="AA176" s="91" t="str">
        <f t="shared" ca="1" si="61"/>
        <v/>
      </c>
      <c r="AB176" s="91" t="str">
        <f t="shared" ca="1" si="62"/>
        <v/>
      </c>
      <c r="AC176" s="87" t="str">
        <f t="shared" ca="1" si="63"/>
        <v/>
      </c>
      <c r="AD176" s="87" t="str">
        <f t="shared" ca="1" si="64"/>
        <v/>
      </c>
      <c r="AE176" s="91" t="str">
        <f t="shared" ca="1" si="65"/>
        <v/>
      </c>
      <c r="AF176" s="98" t="str">
        <f t="shared" ca="1" si="66"/>
        <v/>
      </c>
      <c r="AG176" s="87">
        <f t="shared" ca="1" si="67"/>
        <v>0</v>
      </c>
      <c r="AH176" s="102" t="str">
        <f t="shared" ca="1" si="77"/>
        <v>0</v>
      </c>
      <c r="AI176" s="100">
        <f t="shared" ca="1" si="79"/>
        <v>0</v>
      </c>
      <c r="AJ176" s="2" t="str">
        <f ca="1">IF(Y176="","",IF(AND(C176="",Y176&lt;&gt;0),エラーリスト!$E$92,""))&amp;IF(Y176="","",IF(AND(D176="",Y176&lt;&gt;0),エラーリスト!$E$93,""))&amp;IF(Y176="","",IF(AND(E176="",Y176&lt;&gt;0),エラーリスト!$E$94,""))&amp;IF(OR(P176="",P176=0),"",IF(OR(F176="",F176=0),エラーリスト!$E$95,""))&amp;IF(OR(S176="",S176=0),"",IF(OR(I176="",I176=0),エラーリスト!$E$96,""))&amp;IF(OR(T176="",T176=0),"",IF(OR(J176="",J176=0),エラーリスト!$E$97,""))&amp;IF(OR(U176="",U176=0),"",IF(OR(K176="",K176=0),エラーリスト!$E$98,""))&amp;IF(OR(V176="",V176=0),"",IF(OR(L176="",L176=0),エラーリスト!$E$99,""))</f>
        <v/>
      </c>
    </row>
    <row r="177" spans="2:36" ht="22.5" customHeight="1">
      <c r="B177" s="125"/>
      <c r="C177" s="43"/>
      <c r="D177" s="44"/>
      <c r="E177" s="45"/>
      <c r="F177" s="70"/>
      <c r="G177" s="71">
        <f t="shared" si="80"/>
        <v>0</v>
      </c>
      <c r="H177" s="72"/>
      <c r="I177" s="73"/>
      <c r="J177" s="73"/>
      <c r="K177" s="73"/>
      <c r="L177" s="73"/>
      <c r="M177" s="87">
        <f t="shared" si="81"/>
        <v>0</v>
      </c>
      <c r="N177" s="102">
        <f t="shared" si="68"/>
        <v>0</v>
      </c>
      <c r="O177" s="88">
        <f t="shared" si="82"/>
        <v>0</v>
      </c>
      <c r="P177" s="89" t="str">
        <f t="shared" ca="1" si="69"/>
        <v/>
      </c>
      <c r="Q177" s="90" t="str">
        <f t="shared" ca="1" si="83"/>
        <v/>
      </c>
      <c r="R177" s="91" t="str">
        <f t="shared" ca="1" si="70"/>
        <v/>
      </c>
      <c r="S177" s="87" t="str">
        <f t="shared" ca="1" si="71"/>
        <v/>
      </c>
      <c r="T177" s="87" t="str">
        <f t="shared" ca="1" si="72"/>
        <v/>
      </c>
      <c r="U177" s="91" t="str">
        <f t="shared" ca="1" si="73"/>
        <v/>
      </c>
      <c r="V177" s="91" t="str">
        <f t="shared" ca="1" si="74"/>
        <v/>
      </c>
      <c r="W177" s="87">
        <f t="shared" ca="1" si="84"/>
        <v>0</v>
      </c>
      <c r="X177" s="102">
        <f t="shared" ca="1" si="75"/>
        <v>0</v>
      </c>
      <c r="Y177" s="92">
        <f t="shared" ca="1" si="76"/>
        <v>0</v>
      </c>
      <c r="Z177" s="89" t="str">
        <f t="shared" ca="1" si="60"/>
        <v/>
      </c>
      <c r="AA177" s="91" t="str">
        <f t="shared" ca="1" si="61"/>
        <v/>
      </c>
      <c r="AB177" s="91" t="str">
        <f t="shared" ca="1" si="62"/>
        <v/>
      </c>
      <c r="AC177" s="87" t="str">
        <f t="shared" ca="1" si="63"/>
        <v/>
      </c>
      <c r="AD177" s="87" t="str">
        <f t="shared" ca="1" si="64"/>
        <v/>
      </c>
      <c r="AE177" s="91" t="str">
        <f t="shared" ca="1" si="65"/>
        <v/>
      </c>
      <c r="AF177" s="98" t="str">
        <f t="shared" ca="1" si="66"/>
        <v/>
      </c>
      <c r="AG177" s="87">
        <f t="shared" ca="1" si="67"/>
        <v>0</v>
      </c>
      <c r="AH177" s="102" t="str">
        <f t="shared" ca="1" si="77"/>
        <v>0</v>
      </c>
      <c r="AI177" s="100">
        <f t="shared" ca="1" si="79"/>
        <v>0</v>
      </c>
      <c r="AJ177" s="2" t="str">
        <f ca="1">IF(Y177="","",IF(AND(C177="",Y177&lt;&gt;0),エラーリスト!$E$92,""))&amp;IF(Y177="","",IF(AND(D177="",Y177&lt;&gt;0),エラーリスト!$E$93,""))&amp;IF(Y177="","",IF(AND(E177="",Y177&lt;&gt;0),エラーリスト!$E$94,""))&amp;IF(OR(P177="",P177=0),"",IF(OR(F177="",F177=0),エラーリスト!$E$95,""))&amp;IF(OR(S177="",S177=0),"",IF(OR(I177="",I177=0),エラーリスト!$E$96,""))&amp;IF(OR(T177="",T177=0),"",IF(OR(J177="",J177=0),エラーリスト!$E$97,""))&amp;IF(OR(U177="",U177=0),"",IF(OR(K177="",K177=0),エラーリスト!$E$98,""))&amp;IF(OR(V177="",V177=0),"",IF(OR(L177="",L177=0),エラーリスト!$E$99,""))</f>
        <v/>
      </c>
    </row>
    <row r="178" spans="2:36" ht="22.5" customHeight="1">
      <c r="B178" s="125"/>
      <c r="C178" s="43"/>
      <c r="D178" s="44"/>
      <c r="E178" s="45"/>
      <c r="F178" s="70"/>
      <c r="G178" s="71">
        <f t="shared" si="80"/>
        <v>0</v>
      </c>
      <c r="H178" s="72"/>
      <c r="I178" s="73"/>
      <c r="J178" s="73"/>
      <c r="K178" s="73"/>
      <c r="L178" s="73"/>
      <c r="M178" s="87">
        <f t="shared" si="81"/>
        <v>0</v>
      </c>
      <c r="N178" s="102">
        <f t="shared" si="68"/>
        <v>0</v>
      </c>
      <c r="O178" s="88">
        <f t="shared" si="82"/>
        <v>0</v>
      </c>
      <c r="P178" s="89" t="str">
        <f t="shared" ca="1" si="69"/>
        <v/>
      </c>
      <c r="Q178" s="90" t="str">
        <f t="shared" ca="1" si="83"/>
        <v/>
      </c>
      <c r="R178" s="91" t="str">
        <f t="shared" ca="1" si="70"/>
        <v/>
      </c>
      <c r="S178" s="87" t="str">
        <f t="shared" ca="1" si="71"/>
        <v/>
      </c>
      <c r="T178" s="87" t="str">
        <f t="shared" ca="1" si="72"/>
        <v/>
      </c>
      <c r="U178" s="91" t="str">
        <f t="shared" ca="1" si="73"/>
        <v/>
      </c>
      <c r="V178" s="91" t="str">
        <f t="shared" ca="1" si="74"/>
        <v/>
      </c>
      <c r="W178" s="87">
        <f t="shared" ca="1" si="84"/>
        <v>0</v>
      </c>
      <c r="X178" s="102">
        <f t="shared" ca="1" si="75"/>
        <v>0</v>
      </c>
      <c r="Y178" s="92">
        <f t="shared" ca="1" si="76"/>
        <v>0</v>
      </c>
      <c r="Z178" s="89" t="str">
        <f t="shared" ca="1" si="60"/>
        <v/>
      </c>
      <c r="AA178" s="91" t="str">
        <f t="shared" ca="1" si="61"/>
        <v/>
      </c>
      <c r="AB178" s="91" t="str">
        <f t="shared" ca="1" si="62"/>
        <v/>
      </c>
      <c r="AC178" s="87" t="str">
        <f t="shared" ca="1" si="63"/>
        <v/>
      </c>
      <c r="AD178" s="87" t="str">
        <f t="shared" ca="1" si="64"/>
        <v/>
      </c>
      <c r="AE178" s="91" t="str">
        <f t="shared" ca="1" si="65"/>
        <v/>
      </c>
      <c r="AF178" s="98" t="str">
        <f t="shared" ca="1" si="66"/>
        <v/>
      </c>
      <c r="AG178" s="87">
        <f t="shared" ca="1" si="67"/>
        <v>0</v>
      </c>
      <c r="AH178" s="102" t="str">
        <f t="shared" ca="1" si="77"/>
        <v>0</v>
      </c>
      <c r="AI178" s="100">
        <f t="shared" ca="1" si="79"/>
        <v>0</v>
      </c>
      <c r="AJ178" s="2" t="str">
        <f ca="1">IF(Y178="","",IF(AND(C178="",Y178&lt;&gt;0),エラーリスト!$E$92,""))&amp;IF(Y178="","",IF(AND(D178="",Y178&lt;&gt;0),エラーリスト!$E$93,""))&amp;IF(Y178="","",IF(AND(E178="",Y178&lt;&gt;0),エラーリスト!$E$94,""))&amp;IF(OR(P178="",P178=0),"",IF(OR(F178="",F178=0),エラーリスト!$E$95,""))&amp;IF(OR(S178="",S178=0),"",IF(OR(I178="",I178=0),エラーリスト!$E$96,""))&amp;IF(OR(T178="",T178=0),"",IF(OR(J178="",J178=0),エラーリスト!$E$97,""))&amp;IF(OR(U178="",U178=0),"",IF(OR(K178="",K178=0),エラーリスト!$E$98,""))&amp;IF(OR(V178="",V178=0),"",IF(OR(L178="",L178=0),エラーリスト!$E$99,""))</f>
        <v/>
      </c>
    </row>
    <row r="179" spans="2:36" ht="22.5" customHeight="1">
      <c r="B179" s="125"/>
      <c r="C179" s="43"/>
      <c r="D179" s="44"/>
      <c r="E179" s="45"/>
      <c r="F179" s="70"/>
      <c r="G179" s="71">
        <f t="shared" si="80"/>
        <v>0</v>
      </c>
      <c r="H179" s="72"/>
      <c r="I179" s="73"/>
      <c r="J179" s="73"/>
      <c r="K179" s="73"/>
      <c r="L179" s="73"/>
      <c r="M179" s="87">
        <f t="shared" si="81"/>
        <v>0</v>
      </c>
      <c r="N179" s="102">
        <f t="shared" si="68"/>
        <v>0</v>
      </c>
      <c r="O179" s="88">
        <f t="shared" si="82"/>
        <v>0</v>
      </c>
      <c r="P179" s="89" t="str">
        <f t="shared" ca="1" si="69"/>
        <v/>
      </c>
      <c r="Q179" s="90" t="str">
        <f t="shared" ca="1" si="83"/>
        <v/>
      </c>
      <c r="R179" s="91" t="str">
        <f t="shared" ca="1" si="70"/>
        <v/>
      </c>
      <c r="S179" s="87" t="str">
        <f t="shared" ca="1" si="71"/>
        <v/>
      </c>
      <c r="T179" s="87" t="str">
        <f t="shared" ca="1" si="72"/>
        <v/>
      </c>
      <c r="U179" s="91" t="str">
        <f t="shared" ca="1" si="73"/>
        <v/>
      </c>
      <c r="V179" s="91" t="str">
        <f t="shared" ca="1" si="74"/>
        <v/>
      </c>
      <c r="W179" s="87">
        <f t="shared" ca="1" si="84"/>
        <v>0</v>
      </c>
      <c r="X179" s="102">
        <f t="shared" ca="1" si="75"/>
        <v>0</v>
      </c>
      <c r="Y179" s="92">
        <f t="shared" ca="1" si="76"/>
        <v>0</v>
      </c>
      <c r="Z179" s="89" t="str">
        <f t="shared" ca="1" si="60"/>
        <v/>
      </c>
      <c r="AA179" s="91" t="str">
        <f t="shared" ca="1" si="61"/>
        <v/>
      </c>
      <c r="AB179" s="91" t="str">
        <f t="shared" ca="1" si="62"/>
        <v/>
      </c>
      <c r="AC179" s="87" t="str">
        <f t="shared" ca="1" si="63"/>
        <v/>
      </c>
      <c r="AD179" s="87" t="str">
        <f t="shared" ca="1" si="64"/>
        <v/>
      </c>
      <c r="AE179" s="91" t="str">
        <f t="shared" ca="1" si="65"/>
        <v/>
      </c>
      <c r="AF179" s="98" t="str">
        <f t="shared" ca="1" si="66"/>
        <v/>
      </c>
      <c r="AG179" s="87">
        <f t="shared" ca="1" si="67"/>
        <v>0</v>
      </c>
      <c r="AH179" s="102" t="str">
        <f t="shared" ca="1" si="77"/>
        <v>0</v>
      </c>
      <c r="AI179" s="100">
        <f t="shared" ca="1" si="79"/>
        <v>0</v>
      </c>
      <c r="AJ179" s="2" t="str">
        <f ca="1">IF(Y179="","",IF(AND(C179="",Y179&lt;&gt;0),エラーリスト!$E$92,""))&amp;IF(Y179="","",IF(AND(D179="",Y179&lt;&gt;0),エラーリスト!$E$93,""))&amp;IF(Y179="","",IF(AND(E179="",Y179&lt;&gt;0),エラーリスト!$E$94,""))&amp;IF(OR(P179="",P179=0),"",IF(OR(F179="",F179=0),エラーリスト!$E$95,""))&amp;IF(OR(S179="",S179=0),"",IF(OR(I179="",I179=0),エラーリスト!$E$96,""))&amp;IF(OR(T179="",T179=0),"",IF(OR(J179="",J179=0),エラーリスト!$E$97,""))&amp;IF(OR(U179="",U179=0),"",IF(OR(K179="",K179=0),エラーリスト!$E$98,""))&amp;IF(OR(V179="",V179=0),"",IF(OR(L179="",L179=0),エラーリスト!$E$99,""))</f>
        <v/>
      </c>
    </row>
    <row r="180" spans="2:36" ht="22.5" customHeight="1">
      <c r="B180" s="125"/>
      <c r="C180" s="43"/>
      <c r="D180" s="44"/>
      <c r="E180" s="45"/>
      <c r="F180" s="70"/>
      <c r="G180" s="71">
        <f t="shared" si="80"/>
        <v>0</v>
      </c>
      <c r="H180" s="72"/>
      <c r="I180" s="73"/>
      <c r="J180" s="73"/>
      <c r="K180" s="73"/>
      <c r="L180" s="73"/>
      <c r="M180" s="87">
        <f t="shared" si="81"/>
        <v>0</v>
      </c>
      <c r="N180" s="102">
        <f t="shared" si="68"/>
        <v>0</v>
      </c>
      <c r="O180" s="88">
        <f t="shared" si="82"/>
        <v>0</v>
      </c>
      <c r="P180" s="89" t="str">
        <f t="shared" ca="1" si="69"/>
        <v/>
      </c>
      <c r="Q180" s="90" t="str">
        <f t="shared" ca="1" si="83"/>
        <v/>
      </c>
      <c r="R180" s="91" t="str">
        <f t="shared" ca="1" si="70"/>
        <v/>
      </c>
      <c r="S180" s="87" t="str">
        <f t="shared" ca="1" si="71"/>
        <v/>
      </c>
      <c r="T180" s="87" t="str">
        <f t="shared" ca="1" si="72"/>
        <v/>
      </c>
      <c r="U180" s="91" t="str">
        <f t="shared" ca="1" si="73"/>
        <v/>
      </c>
      <c r="V180" s="91" t="str">
        <f t="shared" ca="1" si="74"/>
        <v/>
      </c>
      <c r="W180" s="87">
        <f t="shared" ca="1" si="84"/>
        <v>0</v>
      </c>
      <c r="X180" s="102">
        <f t="shared" ca="1" si="75"/>
        <v>0</v>
      </c>
      <c r="Y180" s="92">
        <f t="shared" ca="1" si="76"/>
        <v>0</v>
      </c>
      <c r="Z180" s="89" t="str">
        <f t="shared" ca="1" si="60"/>
        <v/>
      </c>
      <c r="AA180" s="91" t="str">
        <f t="shared" ca="1" si="61"/>
        <v/>
      </c>
      <c r="AB180" s="91" t="str">
        <f t="shared" ca="1" si="62"/>
        <v/>
      </c>
      <c r="AC180" s="87" t="str">
        <f t="shared" ca="1" si="63"/>
        <v/>
      </c>
      <c r="AD180" s="87" t="str">
        <f t="shared" ca="1" si="64"/>
        <v/>
      </c>
      <c r="AE180" s="91" t="str">
        <f t="shared" ca="1" si="65"/>
        <v/>
      </c>
      <c r="AF180" s="98" t="str">
        <f t="shared" ca="1" si="66"/>
        <v/>
      </c>
      <c r="AG180" s="87">
        <f t="shared" ca="1" si="67"/>
        <v>0</v>
      </c>
      <c r="AH180" s="102" t="str">
        <f t="shared" ca="1" si="77"/>
        <v>0</v>
      </c>
      <c r="AI180" s="100">
        <f t="shared" ca="1" si="79"/>
        <v>0</v>
      </c>
      <c r="AJ180" s="2" t="str">
        <f ca="1">IF(Y180="","",IF(AND(C180="",Y180&lt;&gt;0),エラーリスト!$E$92,""))&amp;IF(Y180="","",IF(AND(D180="",Y180&lt;&gt;0),エラーリスト!$E$93,""))&amp;IF(Y180="","",IF(AND(E180="",Y180&lt;&gt;0),エラーリスト!$E$94,""))&amp;IF(OR(P180="",P180=0),"",IF(OR(F180="",F180=0),エラーリスト!$E$95,""))&amp;IF(OR(S180="",S180=0),"",IF(OR(I180="",I180=0),エラーリスト!$E$96,""))&amp;IF(OR(T180="",T180=0),"",IF(OR(J180="",J180=0),エラーリスト!$E$97,""))&amp;IF(OR(U180="",U180=0),"",IF(OR(K180="",K180=0),エラーリスト!$E$98,""))&amp;IF(OR(V180="",V180=0),"",IF(OR(L180="",L180=0),エラーリスト!$E$99,""))</f>
        <v/>
      </c>
    </row>
    <row r="181" spans="2:36" ht="22.5" customHeight="1">
      <c r="B181" s="125"/>
      <c r="C181" s="43"/>
      <c r="D181" s="44"/>
      <c r="E181" s="45"/>
      <c r="F181" s="70"/>
      <c r="G181" s="71">
        <f t="shared" si="80"/>
        <v>0</v>
      </c>
      <c r="H181" s="72"/>
      <c r="I181" s="73"/>
      <c r="J181" s="73"/>
      <c r="K181" s="73"/>
      <c r="L181" s="73"/>
      <c r="M181" s="87">
        <f t="shared" si="81"/>
        <v>0</v>
      </c>
      <c r="N181" s="102">
        <f t="shared" si="68"/>
        <v>0</v>
      </c>
      <c r="O181" s="88">
        <f t="shared" si="82"/>
        <v>0</v>
      </c>
      <c r="P181" s="89" t="str">
        <f t="shared" ca="1" si="69"/>
        <v/>
      </c>
      <c r="Q181" s="90" t="str">
        <f t="shared" ca="1" si="83"/>
        <v/>
      </c>
      <c r="R181" s="91" t="str">
        <f t="shared" ca="1" si="70"/>
        <v/>
      </c>
      <c r="S181" s="87" t="str">
        <f t="shared" ca="1" si="71"/>
        <v/>
      </c>
      <c r="T181" s="87" t="str">
        <f t="shared" ca="1" si="72"/>
        <v/>
      </c>
      <c r="U181" s="91" t="str">
        <f t="shared" ca="1" si="73"/>
        <v/>
      </c>
      <c r="V181" s="91" t="str">
        <f t="shared" ca="1" si="74"/>
        <v/>
      </c>
      <c r="W181" s="87">
        <f t="shared" ca="1" si="84"/>
        <v>0</v>
      </c>
      <c r="X181" s="102">
        <f t="shared" ca="1" si="75"/>
        <v>0</v>
      </c>
      <c r="Y181" s="92">
        <f t="shared" ca="1" si="76"/>
        <v>0</v>
      </c>
      <c r="Z181" s="89" t="str">
        <f t="shared" ca="1" si="60"/>
        <v/>
      </c>
      <c r="AA181" s="91" t="str">
        <f t="shared" ca="1" si="61"/>
        <v/>
      </c>
      <c r="AB181" s="91" t="str">
        <f t="shared" ca="1" si="62"/>
        <v/>
      </c>
      <c r="AC181" s="87" t="str">
        <f t="shared" ca="1" si="63"/>
        <v/>
      </c>
      <c r="AD181" s="87" t="str">
        <f t="shared" ca="1" si="64"/>
        <v/>
      </c>
      <c r="AE181" s="91" t="str">
        <f t="shared" ca="1" si="65"/>
        <v/>
      </c>
      <c r="AF181" s="98" t="str">
        <f t="shared" ca="1" si="66"/>
        <v/>
      </c>
      <c r="AG181" s="87">
        <f t="shared" ca="1" si="67"/>
        <v>0</v>
      </c>
      <c r="AH181" s="102" t="str">
        <f t="shared" ca="1" si="77"/>
        <v>0</v>
      </c>
      <c r="AI181" s="100">
        <f t="shared" ca="1" si="79"/>
        <v>0</v>
      </c>
      <c r="AJ181" s="2" t="str">
        <f ca="1">IF(Y181="","",IF(AND(C181="",Y181&lt;&gt;0),エラーリスト!$E$92,""))&amp;IF(Y181="","",IF(AND(D181="",Y181&lt;&gt;0),エラーリスト!$E$93,""))&amp;IF(Y181="","",IF(AND(E181="",Y181&lt;&gt;0),エラーリスト!$E$94,""))&amp;IF(OR(P181="",P181=0),"",IF(OR(F181="",F181=0),エラーリスト!$E$95,""))&amp;IF(OR(S181="",S181=0),"",IF(OR(I181="",I181=0),エラーリスト!$E$96,""))&amp;IF(OR(T181="",T181=0),"",IF(OR(J181="",J181=0),エラーリスト!$E$97,""))&amp;IF(OR(U181="",U181=0),"",IF(OR(K181="",K181=0),エラーリスト!$E$98,""))&amp;IF(OR(V181="",V181=0),"",IF(OR(L181="",L181=0),エラーリスト!$E$99,""))</f>
        <v/>
      </c>
    </row>
    <row r="182" spans="2:36" ht="22.5" customHeight="1">
      <c r="B182" s="125"/>
      <c r="C182" s="43"/>
      <c r="D182" s="44"/>
      <c r="E182" s="45"/>
      <c r="F182" s="70"/>
      <c r="G182" s="71">
        <f t="shared" si="80"/>
        <v>0</v>
      </c>
      <c r="H182" s="72"/>
      <c r="I182" s="73"/>
      <c r="J182" s="73"/>
      <c r="K182" s="73"/>
      <c r="L182" s="73"/>
      <c r="M182" s="87">
        <f t="shared" si="81"/>
        <v>0</v>
      </c>
      <c r="N182" s="102">
        <f t="shared" si="68"/>
        <v>0</v>
      </c>
      <c r="O182" s="88">
        <f t="shared" si="82"/>
        <v>0</v>
      </c>
      <c r="P182" s="89" t="str">
        <f t="shared" ca="1" si="69"/>
        <v/>
      </c>
      <c r="Q182" s="90" t="str">
        <f t="shared" ca="1" si="83"/>
        <v/>
      </c>
      <c r="R182" s="91" t="str">
        <f t="shared" ca="1" si="70"/>
        <v/>
      </c>
      <c r="S182" s="87" t="str">
        <f t="shared" ca="1" si="71"/>
        <v/>
      </c>
      <c r="T182" s="87" t="str">
        <f t="shared" ca="1" si="72"/>
        <v/>
      </c>
      <c r="U182" s="91" t="str">
        <f t="shared" ca="1" si="73"/>
        <v/>
      </c>
      <c r="V182" s="91" t="str">
        <f t="shared" ca="1" si="74"/>
        <v/>
      </c>
      <c r="W182" s="87">
        <f t="shared" ca="1" si="84"/>
        <v>0</v>
      </c>
      <c r="X182" s="102">
        <f t="shared" ca="1" si="75"/>
        <v>0</v>
      </c>
      <c r="Y182" s="92">
        <f t="shared" ca="1" si="76"/>
        <v>0</v>
      </c>
      <c r="Z182" s="89" t="str">
        <f t="shared" ca="1" si="60"/>
        <v/>
      </c>
      <c r="AA182" s="91" t="str">
        <f t="shared" ca="1" si="61"/>
        <v/>
      </c>
      <c r="AB182" s="91" t="str">
        <f t="shared" ca="1" si="62"/>
        <v/>
      </c>
      <c r="AC182" s="87" t="str">
        <f t="shared" ca="1" si="63"/>
        <v/>
      </c>
      <c r="AD182" s="87" t="str">
        <f t="shared" ca="1" si="64"/>
        <v/>
      </c>
      <c r="AE182" s="91" t="str">
        <f t="shared" ca="1" si="65"/>
        <v/>
      </c>
      <c r="AF182" s="98" t="str">
        <f t="shared" ca="1" si="66"/>
        <v/>
      </c>
      <c r="AG182" s="87">
        <f t="shared" ca="1" si="67"/>
        <v>0</v>
      </c>
      <c r="AH182" s="102" t="str">
        <f t="shared" ca="1" si="77"/>
        <v>0</v>
      </c>
      <c r="AI182" s="100">
        <f t="shared" ca="1" si="79"/>
        <v>0</v>
      </c>
      <c r="AJ182" s="2" t="str">
        <f ca="1">IF(Y182="","",IF(AND(C182="",Y182&lt;&gt;0),エラーリスト!$E$92,""))&amp;IF(Y182="","",IF(AND(D182="",Y182&lt;&gt;0),エラーリスト!$E$93,""))&amp;IF(Y182="","",IF(AND(E182="",Y182&lt;&gt;0),エラーリスト!$E$94,""))&amp;IF(OR(P182="",P182=0),"",IF(OR(F182="",F182=0),エラーリスト!$E$95,""))&amp;IF(OR(S182="",S182=0),"",IF(OR(I182="",I182=0),エラーリスト!$E$96,""))&amp;IF(OR(T182="",T182=0),"",IF(OR(J182="",J182=0),エラーリスト!$E$97,""))&amp;IF(OR(U182="",U182=0),"",IF(OR(K182="",K182=0),エラーリスト!$E$98,""))&amp;IF(OR(V182="",V182=0),"",IF(OR(L182="",L182=0),エラーリスト!$E$99,""))</f>
        <v/>
      </c>
    </row>
    <row r="183" spans="2:36" ht="22.5" customHeight="1">
      <c r="B183" s="125"/>
      <c r="C183" s="43"/>
      <c r="D183" s="44"/>
      <c r="E183" s="45"/>
      <c r="F183" s="70"/>
      <c r="G183" s="71">
        <f t="shared" si="80"/>
        <v>0</v>
      </c>
      <c r="H183" s="72"/>
      <c r="I183" s="73"/>
      <c r="J183" s="73"/>
      <c r="K183" s="73"/>
      <c r="L183" s="73"/>
      <c r="M183" s="87">
        <f t="shared" si="81"/>
        <v>0</v>
      </c>
      <c r="N183" s="102">
        <f t="shared" si="68"/>
        <v>0</v>
      </c>
      <c r="O183" s="88">
        <f t="shared" si="82"/>
        <v>0</v>
      </c>
      <c r="P183" s="89" t="str">
        <f t="shared" ca="1" si="69"/>
        <v/>
      </c>
      <c r="Q183" s="90" t="str">
        <f t="shared" ca="1" si="83"/>
        <v/>
      </c>
      <c r="R183" s="91" t="str">
        <f t="shared" ca="1" si="70"/>
        <v/>
      </c>
      <c r="S183" s="87" t="str">
        <f t="shared" ca="1" si="71"/>
        <v/>
      </c>
      <c r="T183" s="87" t="str">
        <f t="shared" ca="1" si="72"/>
        <v/>
      </c>
      <c r="U183" s="91" t="str">
        <f t="shared" ca="1" si="73"/>
        <v/>
      </c>
      <c r="V183" s="91" t="str">
        <f t="shared" ca="1" si="74"/>
        <v/>
      </c>
      <c r="W183" s="87">
        <f t="shared" ca="1" si="84"/>
        <v>0</v>
      </c>
      <c r="X183" s="102">
        <f t="shared" ca="1" si="75"/>
        <v>0</v>
      </c>
      <c r="Y183" s="92">
        <f t="shared" ca="1" si="76"/>
        <v>0</v>
      </c>
      <c r="Z183" s="89" t="str">
        <f t="shared" ca="1" si="60"/>
        <v/>
      </c>
      <c r="AA183" s="91" t="str">
        <f t="shared" ca="1" si="61"/>
        <v/>
      </c>
      <c r="AB183" s="91" t="str">
        <f t="shared" ca="1" si="62"/>
        <v/>
      </c>
      <c r="AC183" s="87" t="str">
        <f t="shared" ca="1" si="63"/>
        <v/>
      </c>
      <c r="AD183" s="87" t="str">
        <f t="shared" ca="1" si="64"/>
        <v/>
      </c>
      <c r="AE183" s="91" t="str">
        <f t="shared" ca="1" si="65"/>
        <v/>
      </c>
      <c r="AF183" s="98" t="str">
        <f t="shared" ca="1" si="66"/>
        <v/>
      </c>
      <c r="AG183" s="87">
        <f t="shared" ca="1" si="67"/>
        <v>0</v>
      </c>
      <c r="AH183" s="102" t="str">
        <f t="shared" ca="1" si="77"/>
        <v>0</v>
      </c>
      <c r="AI183" s="100">
        <f t="shared" ca="1" si="79"/>
        <v>0</v>
      </c>
      <c r="AJ183" s="2" t="str">
        <f ca="1">IF(Y183="","",IF(AND(C183="",Y183&lt;&gt;0),エラーリスト!$E$92,""))&amp;IF(Y183="","",IF(AND(D183="",Y183&lt;&gt;0),エラーリスト!$E$93,""))&amp;IF(Y183="","",IF(AND(E183="",Y183&lt;&gt;0),エラーリスト!$E$94,""))&amp;IF(OR(P183="",P183=0),"",IF(OR(F183="",F183=0),エラーリスト!$E$95,""))&amp;IF(OR(S183="",S183=0),"",IF(OR(I183="",I183=0),エラーリスト!$E$96,""))&amp;IF(OR(T183="",T183=0),"",IF(OR(J183="",J183=0),エラーリスト!$E$97,""))&amp;IF(OR(U183="",U183=0),"",IF(OR(K183="",K183=0),エラーリスト!$E$98,""))&amp;IF(OR(V183="",V183=0),"",IF(OR(L183="",L183=0),エラーリスト!$E$99,""))</f>
        <v/>
      </c>
    </row>
    <row r="184" spans="2:36" ht="22.5" customHeight="1">
      <c r="B184" s="125"/>
      <c r="C184" s="43"/>
      <c r="D184" s="44"/>
      <c r="E184" s="45"/>
      <c r="F184" s="70"/>
      <c r="G184" s="71">
        <f t="shared" si="80"/>
        <v>0</v>
      </c>
      <c r="H184" s="72"/>
      <c r="I184" s="73"/>
      <c r="J184" s="73"/>
      <c r="K184" s="73"/>
      <c r="L184" s="73"/>
      <c r="M184" s="87">
        <f t="shared" si="81"/>
        <v>0</v>
      </c>
      <c r="N184" s="102">
        <f t="shared" si="68"/>
        <v>0</v>
      </c>
      <c r="O184" s="88">
        <f t="shared" si="82"/>
        <v>0</v>
      </c>
      <c r="P184" s="89" t="str">
        <f t="shared" ca="1" si="69"/>
        <v/>
      </c>
      <c r="Q184" s="90" t="str">
        <f t="shared" ca="1" si="83"/>
        <v/>
      </c>
      <c r="R184" s="91" t="str">
        <f t="shared" ca="1" si="70"/>
        <v/>
      </c>
      <c r="S184" s="87" t="str">
        <f t="shared" ca="1" si="71"/>
        <v/>
      </c>
      <c r="T184" s="87" t="str">
        <f t="shared" ca="1" si="72"/>
        <v/>
      </c>
      <c r="U184" s="91" t="str">
        <f t="shared" ca="1" si="73"/>
        <v/>
      </c>
      <c r="V184" s="91" t="str">
        <f t="shared" ca="1" si="74"/>
        <v/>
      </c>
      <c r="W184" s="87">
        <f t="shared" ca="1" si="84"/>
        <v>0</v>
      </c>
      <c r="X184" s="102">
        <f t="shared" ca="1" si="75"/>
        <v>0</v>
      </c>
      <c r="Y184" s="92">
        <f t="shared" ca="1" si="76"/>
        <v>0</v>
      </c>
      <c r="Z184" s="89" t="str">
        <f t="shared" ca="1" si="60"/>
        <v/>
      </c>
      <c r="AA184" s="91" t="str">
        <f t="shared" ca="1" si="61"/>
        <v/>
      </c>
      <c r="AB184" s="91" t="str">
        <f t="shared" ca="1" si="62"/>
        <v/>
      </c>
      <c r="AC184" s="87" t="str">
        <f t="shared" ca="1" si="63"/>
        <v/>
      </c>
      <c r="AD184" s="87" t="str">
        <f t="shared" ca="1" si="64"/>
        <v/>
      </c>
      <c r="AE184" s="91" t="str">
        <f t="shared" ca="1" si="65"/>
        <v/>
      </c>
      <c r="AF184" s="98" t="str">
        <f t="shared" ca="1" si="66"/>
        <v/>
      </c>
      <c r="AG184" s="87">
        <f t="shared" ca="1" si="67"/>
        <v>0</v>
      </c>
      <c r="AH184" s="102" t="str">
        <f t="shared" ca="1" si="77"/>
        <v>0</v>
      </c>
      <c r="AI184" s="100">
        <f t="shared" ca="1" si="79"/>
        <v>0</v>
      </c>
      <c r="AJ184" s="2" t="str">
        <f ca="1">IF(Y184="","",IF(AND(C184="",Y184&lt;&gt;0),エラーリスト!$E$92,""))&amp;IF(Y184="","",IF(AND(D184="",Y184&lt;&gt;0),エラーリスト!$E$93,""))&amp;IF(Y184="","",IF(AND(E184="",Y184&lt;&gt;0),エラーリスト!$E$94,""))&amp;IF(OR(P184="",P184=0),"",IF(OR(F184="",F184=0),エラーリスト!$E$95,""))&amp;IF(OR(S184="",S184=0),"",IF(OR(I184="",I184=0),エラーリスト!$E$96,""))&amp;IF(OR(T184="",T184=0),"",IF(OR(J184="",J184=0),エラーリスト!$E$97,""))&amp;IF(OR(U184="",U184=0),"",IF(OR(K184="",K184=0),エラーリスト!$E$98,""))&amp;IF(OR(V184="",V184=0),"",IF(OR(L184="",L184=0),エラーリスト!$E$99,""))</f>
        <v/>
      </c>
    </row>
    <row r="185" spans="2:36" ht="22.5" customHeight="1">
      <c r="B185" s="125"/>
      <c r="C185" s="43"/>
      <c r="D185" s="44"/>
      <c r="E185" s="45"/>
      <c r="F185" s="70"/>
      <c r="G185" s="71">
        <f t="shared" si="80"/>
        <v>0</v>
      </c>
      <c r="H185" s="72"/>
      <c r="I185" s="73"/>
      <c r="J185" s="73"/>
      <c r="K185" s="73"/>
      <c r="L185" s="73"/>
      <c r="M185" s="87">
        <f t="shared" si="81"/>
        <v>0</v>
      </c>
      <c r="N185" s="102">
        <f t="shared" si="68"/>
        <v>0</v>
      </c>
      <c r="O185" s="88">
        <f t="shared" si="82"/>
        <v>0</v>
      </c>
      <c r="P185" s="89" t="str">
        <f t="shared" ca="1" si="69"/>
        <v/>
      </c>
      <c r="Q185" s="90" t="str">
        <f t="shared" ca="1" si="83"/>
        <v/>
      </c>
      <c r="R185" s="91" t="str">
        <f t="shared" ca="1" si="70"/>
        <v/>
      </c>
      <c r="S185" s="87" t="str">
        <f t="shared" ca="1" si="71"/>
        <v/>
      </c>
      <c r="T185" s="87" t="str">
        <f t="shared" ca="1" si="72"/>
        <v/>
      </c>
      <c r="U185" s="91" t="str">
        <f t="shared" ca="1" si="73"/>
        <v/>
      </c>
      <c r="V185" s="91" t="str">
        <f t="shared" ca="1" si="74"/>
        <v/>
      </c>
      <c r="W185" s="87">
        <f t="shared" ca="1" si="84"/>
        <v>0</v>
      </c>
      <c r="X185" s="102">
        <f t="shared" ca="1" si="75"/>
        <v>0</v>
      </c>
      <c r="Y185" s="92">
        <f t="shared" ca="1" si="76"/>
        <v>0</v>
      </c>
      <c r="Z185" s="89" t="str">
        <f t="shared" ca="1" si="60"/>
        <v/>
      </c>
      <c r="AA185" s="91" t="str">
        <f t="shared" ca="1" si="61"/>
        <v/>
      </c>
      <c r="AB185" s="91" t="str">
        <f t="shared" ca="1" si="62"/>
        <v/>
      </c>
      <c r="AC185" s="87" t="str">
        <f t="shared" ca="1" si="63"/>
        <v/>
      </c>
      <c r="AD185" s="87" t="str">
        <f t="shared" ca="1" si="64"/>
        <v/>
      </c>
      <c r="AE185" s="91" t="str">
        <f t="shared" ca="1" si="65"/>
        <v/>
      </c>
      <c r="AF185" s="98" t="str">
        <f t="shared" ca="1" si="66"/>
        <v/>
      </c>
      <c r="AG185" s="87">
        <f t="shared" ca="1" si="67"/>
        <v>0</v>
      </c>
      <c r="AH185" s="102" t="str">
        <f t="shared" ca="1" si="77"/>
        <v>0</v>
      </c>
      <c r="AI185" s="100">
        <f t="shared" ca="1" si="79"/>
        <v>0</v>
      </c>
      <c r="AJ185" s="2" t="str">
        <f ca="1">IF(Y185="","",IF(AND(C185="",Y185&lt;&gt;0),エラーリスト!$E$92,""))&amp;IF(Y185="","",IF(AND(D185="",Y185&lt;&gt;0),エラーリスト!$E$93,""))&amp;IF(Y185="","",IF(AND(E185="",Y185&lt;&gt;0),エラーリスト!$E$94,""))&amp;IF(OR(P185="",P185=0),"",IF(OR(F185="",F185=0),エラーリスト!$E$95,""))&amp;IF(OR(S185="",S185=0),"",IF(OR(I185="",I185=0),エラーリスト!$E$96,""))&amp;IF(OR(T185="",T185=0),"",IF(OR(J185="",J185=0),エラーリスト!$E$97,""))&amp;IF(OR(U185="",U185=0),"",IF(OR(K185="",K185=0),エラーリスト!$E$98,""))&amp;IF(OR(V185="",V185=0),"",IF(OR(L185="",L185=0),エラーリスト!$E$99,""))</f>
        <v/>
      </c>
    </row>
    <row r="186" spans="2:36" ht="22.5" customHeight="1">
      <c r="B186" s="125"/>
      <c r="C186" s="43"/>
      <c r="D186" s="44"/>
      <c r="E186" s="45"/>
      <c r="F186" s="70"/>
      <c r="G186" s="71">
        <f t="shared" si="80"/>
        <v>0</v>
      </c>
      <c r="H186" s="72"/>
      <c r="I186" s="73"/>
      <c r="J186" s="73"/>
      <c r="K186" s="73"/>
      <c r="L186" s="73"/>
      <c r="M186" s="87">
        <f t="shared" si="81"/>
        <v>0</v>
      </c>
      <c r="N186" s="102">
        <f t="shared" si="68"/>
        <v>0</v>
      </c>
      <c r="O186" s="88">
        <f t="shared" si="82"/>
        <v>0</v>
      </c>
      <c r="P186" s="89" t="str">
        <f t="shared" ca="1" si="69"/>
        <v/>
      </c>
      <c r="Q186" s="90" t="str">
        <f t="shared" ca="1" si="83"/>
        <v/>
      </c>
      <c r="R186" s="91" t="str">
        <f t="shared" ca="1" si="70"/>
        <v/>
      </c>
      <c r="S186" s="87" t="str">
        <f t="shared" ca="1" si="71"/>
        <v/>
      </c>
      <c r="T186" s="87" t="str">
        <f t="shared" ca="1" si="72"/>
        <v/>
      </c>
      <c r="U186" s="91" t="str">
        <f t="shared" ca="1" si="73"/>
        <v/>
      </c>
      <c r="V186" s="91" t="str">
        <f t="shared" ca="1" si="74"/>
        <v/>
      </c>
      <c r="W186" s="87">
        <f t="shared" ca="1" si="84"/>
        <v>0</v>
      </c>
      <c r="X186" s="102">
        <f t="shared" ca="1" si="75"/>
        <v>0</v>
      </c>
      <c r="Y186" s="92">
        <f t="shared" ca="1" si="76"/>
        <v>0</v>
      </c>
      <c r="Z186" s="89" t="str">
        <f t="shared" ca="1" si="60"/>
        <v/>
      </c>
      <c r="AA186" s="91" t="str">
        <f t="shared" ca="1" si="61"/>
        <v/>
      </c>
      <c r="AB186" s="91" t="str">
        <f t="shared" ca="1" si="62"/>
        <v/>
      </c>
      <c r="AC186" s="87" t="str">
        <f t="shared" ca="1" si="63"/>
        <v/>
      </c>
      <c r="AD186" s="87" t="str">
        <f t="shared" ca="1" si="64"/>
        <v/>
      </c>
      <c r="AE186" s="91" t="str">
        <f t="shared" ca="1" si="65"/>
        <v/>
      </c>
      <c r="AF186" s="98" t="str">
        <f t="shared" ca="1" si="66"/>
        <v/>
      </c>
      <c r="AG186" s="87">
        <f t="shared" ca="1" si="67"/>
        <v>0</v>
      </c>
      <c r="AH186" s="102" t="str">
        <f t="shared" ca="1" si="77"/>
        <v>0</v>
      </c>
      <c r="AI186" s="100">
        <f t="shared" ca="1" si="79"/>
        <v>0</v>
      </c>
      <c r="AJ186" s="2" t="str">
        <f ca="1">IF(Y186="","",IF(AND(C186="",Y186&lt;&gt;0),エラーリスト!$E$92,""))&amp;IF(Y186="","",IF(AND(D186="",Y186&lt;&gt;0),エラーリスト!$E$93,""))&amp;IF(Y186="","",IF(AND(E186="",Y186&lt;&gt;0),エラーリスト!$E$94,""))&amp;IF(OR(P186="",P186=0),"",IF(OR(F186="",F186=0),エラーリスト!$E$95,""))&amp;IF(OR(S186="",S186=0),"",IF(OR(I186="",I186=0),エラーリスト!$E$96,""))&amp;IF(OR(T186="",T186=0),"",IF(OR(J186="",J186=0),エラーリスト!$E$97,""))&amp;IF(OR(U186="",U186=0),"",IF(OR(K186="",K186=0),エラーリスト!$E$98,""))&amp;IF(OR(V186="",V186=0),"",IF(OR(L186="",L186=0),エラーリスト!$E$99,""))</f>
        <v/>
      </c>
    </row>
    <row r="187" spans="2:36" ht="22.5" customHeight="1">
      <c r="B187" s="125"/>
      <c r="C187" s="43"/>
      <c r="D187" s="44"/>
      <c r="E187" s="45"/>
      <c r="F187" s="70"/>
      <c r="G187" s="71">
        <f t="shared" si="80"/>
        <v>0</v>
      </c>
      <c r="H187" s="72"/>
      <c r="I187" s="73"/>
      <c r="J187" s="73"/>
      <c r="K187" s="73"/>
      <c r="L187" s="73"/>
      <c r="M187" s="87">
        <f t="shared" si="81"/>
        <v>0</v>
      </c>
      <c r="N187" s="102">
        <f t="shared" si="68"/>
        <v>0</v>
      </c>
      <c r="O187" s="88">
        <f t="shared" si="82"/>
        <v>0</v>
      </c>
      <c r="P187" s="89" t="str">
        <f t="shared" ca="1" si="69"/>
        <v/>
      </c>
      <c r="Q187" s="90" t="str">
        <f t="shared" ca="1" si="83"/>
        <v/>
      </c>
      <c r="R187" s="91" t="str">
        <f t="shared" ca="1" si="70"/>
        <v/>
      </c>
      <c r="S187" s="87" t="str">
        <f t="shared" ca="1" si="71"/>
        <v/>
      </c>
      <c r="T187" s="87" t="str">
        <f t="shared" ca="1" si="72"/>
        <v/>
      </c>
      <c r="U187" s="91" t="str">
        <f t="shared" ca="1" si="73"/>
        <v/>
      </c>
      <c r="V187" s="91" t="str">
        <f t="shared" ca="1" si="74"/>
        <v/>
      </c>
      <c r="W187" s="87">
        <f t="shared" ca="1" si="84"/>
        <v>0</v>
      </c>
      <c r="X187" s="102">
        <f t="shared" ca="1" si="75"/>
        <v>0</v>
      </c>
      <c r="Y187" s="92">
        <f t="shared" ca="1" si="76"/>
        <v>0</v>
      </c>
      <c r="Z187" s="89" t="str">
        <f t="shared" ca="1" si="60"/>
        <v/>
      </c>
      <c r="AA187" s="91" t="str">
        <f t="shared" ca="1" si="61"/>
        <v/>
      </c>
      <c r="AB187" s="91" t="str">
        <f t="shared" ca="1" si="62"/>
        <v/>
      </c>
      <c r="AC187" s="87" t="str">
        <f t="shared" ca="1" si="63"/>
        <v/>
      </c>
      <c r="AD187" s="87" t="str">
        <f t="shared" ca="1" si="64"/>
        <v/>
      </c>
      <c r="AE187" s="91" t="str">
        <f t="shared" ca="1" si="65"/>
        <v/>
      </c>
      <c r="AF187" s="98" t="str">
        <f t="shared" ca="1" si="66"/>
        <v/>
      </c>
      <c r="AG187" s="87">
        <f t="shared" ca="1" si="67"/>
        <v>0</v>
      </c>
      <c r="AH187" s="102" t="str">
        <f t="shared" ca="1" si="77"/>
        <v>0</v>
      </c>
      <c r="AI187" s="100">
        <f t="shared" ca="1" si="79"/>
        <v>0</v>
      </c>
      <c r="AJ187" s="2" t="str">
        <f ca="1">IF(Y187="","",IF(AND(C187="",Y187&lt;&gt;0),エラーリスト!$E$92,""))&amp;IF(Y187="","",IF(AND(D187="",Y187&lt;&gt;0),エラーリスト!$E$93,""))&amp;IF(Y187="","",IF(AND(E187="",Y187&lt;&gt;0),エラーリスト!$E$94,""))&amp;IF(OR(P187="",P187=0),"",IF(OR(F187="",F187=0),エラーリスト!$E$95,""))&amp;IF(OR(S187="",S187=0),"",IF(OR(I187="",I187=0),エラーリスト!$E$96,""))&amp;IF(OR(T187="",T187=0),"",IF(OR(J187="",J187=0),エラーリスト!$E$97,""))&amp;IF(OR(U187="",U187=0),"",IF(OR(K187="",K187=0),エラーリスト!$E$98,""))&amp;IF(OR(V187="",V187=0),"",IF(OR(L187="",L187=0),エラーリスト!$E$99,""))</f>
        <v/>
      </c>
    </row>
    <row r="188" spans="2:36" ht="22.5" customHeight="1">
      <c r="B188" s="125"/>
      <c r="C188" s="43"/>
      <c r="D188" s="44"/>
      <c r="E188" s="45"/>
      <c r="F188" s="70"/>
      <c r="G188" s="71">
        <f t="shared" si="80"/>
        <v>0</v>
      </c>
      <c r="H188" s="72"/>
      <c r="I188" s="73"/>
      <c r="J188" s="73"/>
      <c r="K188" s="73"/>
      <c r="L188" s="73"/>
      <c r="M188" s="87">
        <f t="shared" si="81"/>
        <v>0</v>
      </c>
      <c r="N188" s="102">
        <f t="shared" si="68"/>
        <v>0</v>
      </c>
      <c r="O188" s="88">
        <f t="shared" si="82"/>
        <v>0</v>
      </c>
      <c r="P188" s="89" t="str">
        <f t="shared" ca="1" si="69"/>
        <v/>
      </c>
      <c r="Q188" s="90" t="str">
        <f t="shared" ca="1" si="83"/>
        <v/>
      </c>
      <c r="R188" s="91" t="str">
        <f t="shared" ca="1" si="70"/>
        <v/>
      </c>
      <c r="S188" s="87" t="str">
        <f t="shared" ca="1" si="71"/>
        <v/>
      </c>
      <c r="T188" s="87" t="str">
        <f t="shared" ca="1" si="72"/>
        <v/>
      </c>
      <c r="U188" s="91" t="str">
        <f t="shared" ca="1" si="73"/>
        <v/>
      </c>
      <c r="V188" s="91" t="str">
        <f t="shared" ca="1" si="74"/>
        <v/>
      </c>
      <c r="W188" s="87">
        <f t="shared" ca="1" si="84"/>
        <v>0</v>
      </c>
      <c r="X188" s="102">
        <f t="shared" ca="1" si="75"/>
        <v>0</v>
      </c>
      <c r="Y188" s="92">
        <f t="shared" ca="1" si="76"/>
        <v>0</v>
      </c>
      <c r="Z188" s="89" t="str">
        <f t="shared" ca="1" si="60"/>
        <v/>
      </c>
      <c r="AA188" s="91" t="str">
        <f t="shared" ca="1" si="61"/>
        <v/>
      </c>
      <c r="AB188" s="91" t="str">
        <f t="shared" ca="1" si="62"/>
        <v/>
      </c>
      <c r="AC188" s="87" t="str">
        <f t="shared" ca="1" si="63"/>
        <v/>
      </c>
      <c r="AD188" s="87" t="str">
        <f t="shared" ca="1" si="64"/>
        <v/>
      </c>
      <c r="AE188" s="91" t="str">
        <f t="shared" ca="1" si="65"/>
        <v/>
      </c>
      <c r="AF188" s="98" t="str">
        <f t="shared" ca="1" si="66"/>
        <v/>
      </c>
      <c r="AG188" s="87">
        <f t="shared" ca="1" si="67"/>
        <v>0</v>
      </c>
      <c r="AH188" s="102" t="str">
        <f t="shared" ca="1" si="77"/>
        <v>0</v>
      </c>
      <c r="AI188" s="100">
        <f t="shared" ca="1" si="79"/>
        <v>0</v>
      </c>
      <c r="AJ188" s="2" t="str">
        <f ca="1">IF(Y188="","",IF(AND(C188="",Y188&lt;&gt;0),エラーリスト!$E$92,""))&amp;IF(Y188="","",IF(AND(D188="",Y188&lt;&gt;0),エラーリスト!$E$93,""))&amp;IF(Y188="","",IF(AND(E188="",Y188&lt;&gt;0),エラーリスト!$E$94,""))&amp;IF(OR(P188="",P188=0),"",IF(OR(F188="",F188=0),エラーリスト!$E$95,""))&amp;IF(OR(S188="",S188=0),"",IF(OR(I188="",I188=0),エラーリスト!$E$96,""))&amp;IF(OR(T188="",T188=0),"",IF(OR(J188="",J188=0),エラーリスト!$E$97,""))&amp;IF(OR(U188="",U188=0),"",IF(OR(K188="",K188=0),エラーリスト!$E$98,""))&amp;IF(OR(V188="",V188=0),"",IF(OR(L188="",L188=0),エラーリスト!$E$99,""))</f>
        <v/>
      </c>
    </row>
    <row r="189" spans="2:36" ht="22.5" customHeight="1">
      <c r="B189" s="125"/>
      <c r="C189" s="43"/>
      <c r="D189" s="44"/>
      <c r="E189" s="45"/>
      <c r="F189" s="70"/>
      <c r="G189" s="71">
        <f t="shared" si="80"/>
        <v>0</v>
      </c>
      <c r="H189" s="72"/>
      <c r="I189" s="73"/>
      <c r="J189" s="73"/>
      <c r="K189" s="73"/>
      <c r="L189" s="73"/>
      <c r="M189" s="87">
        <f t="shared" si="81"/>
        <v>0</v>
      </c>
      <c r="N189" s="102">
        <f t="shared" si="68"/>
        <v>0</v>
      </c>
      <c r="O189" s="88">
        <f t="shared" si="82"/>
        <v>0</v>
      </c>
      <c r="P189" s="89" t="str">
        <f t="shared" ca="1" si="69"/>
        <v/>
      </c>
      <c r="Q189" s="90" t="str">
        <f t="shared" ca="1" si="83"/>
        <v/>
      </c>
      <c r="R189" s="91" t="str">
        <f t="shared" ca="1" si="70"/>
        <v/>
      </c>
      <c r="S189" s="87" t="str">
        <f t="shared" ca="1" si="71"/>
        <v/>
      </c>
      <c r="T189" s="87" t="str">
        <f t="shared" ca="1" si="72"/>
        <v/>
      </c>
      <c r="U189" s="91" t="str">
        <f t="shared" ca="1" si="73"/>
        <v/>
      </c>
      <c r="V189" s="91" t="str">
        <f t="shared" ca="1" si="74"/>
        <v/>
      </c>
      <c r="W189" s="87">
        <f t="shared" ca="1" si="84"/>
        <v>0</v>
      </c>
      <c r="X189" s="102">
        <f t="shared" ca="1" si="75"/>
        <v>0</v>
      </c>
      <c r="Y189" s="92">
        <f t="shared" ca="1" si="76"/>
        <v>0</v>
      </c>
      <c r="Z189" s="89" t="str">
        <f t="shared" ca="1" si="60"/>
        <v/>
      </c>
      <c r="AA189" s="91" t="str">
        <f t="shared" ca="1" si="61"/>
        <v/>
      </c>
      <c r="AB189" s="91" t="str">
        <f t="shared" ca="1" si="62"/>
        <v/>
      </c>
      <c r="AC189" s="87" t="str">
        <f t="shared" ca="1" si="63"/>
        <v/>
      </c>
      <c r="AD189" s="87" t="str">
        <f t="shared" ca="1" si="64"/>
        <v/>
      </c>
      <c r="AE189" s="91" t="str">
        <f t="shared" ca="1" si="65"/>
        <v/>
      </c>
      <c r="AF189" s="98" t="str">
        <f t="shared" ca="1" si="66"/>
        <v/>
      </c>
      <c r="AG189" s="87">
        <f t="shared" ca="1" si="67"/>
        <v>0</v>
      </c>
      <c r="AH189" s="102" t="str">
        <f t="shared" ca="1" si="77"/>
        <v>0</v>
      </c>
      <c r="AI189" s="100">
        <f t="shared" ref="AI189:AI206" ca="1" si="85">IFERROR(IF(SUM(O189-Y189)&lt;0,"0",O189-Y189),"")</f>
        <v>0</v>
      </c>
      <c r="AJ189" s="2" t="str">
        <f ca="1">IF(Y189="","",IF(AND(C189="",Y189&lt;&gt;0),エラーリスト!$E$92,""))&amp;IF(Y189="","",IF(AND(D189="",Y189&lt;&gt;0),エラーリスト!$E$93,""))&amp;IF(Y189="","",IF(AND(E189="",Y189&lt;&gt;0),エラーリスト!$E$94,""))&amp;IF(OR(P189="",P189=0),"",IF(OR(F189="",F189=0),エラーリスト!$E$95,""))&amp;IF(OR(S189="",S189=0),"",IF(OR(I189="",I189=0),エラーリスト!$E$96,""))&amp;IF(OR(T189="",T189=0),"",IF(OR(J189="",J189=0),エラーリスト!$E$97,""))&amp;IF(OR(U189="",U189=0),"",IF(OR(K189="",K189=0),エラーリスト!$E$98,""))&amp;IF(OR(V189="",V189=0),"",IF(OR(L189="",L189=0),エラーリスト!$E$99,""))</f>
        <v/>
      </c>
    </row>
    <row r="190" spans="2:36" ht="22.5" customHeight="1">
      <c r="B190" s="125"/>
      <c r="C190" s="43"/>
      <c r="D190" s="44"/>
      <c r="E190" s="45"/>
      <c r="F190" s="70"/>
      <c r="G190" s="71">
        <f t="shared" si="80"/>
        <v>0</v>
      </c>
      <c r="H190" s="72"/>
      <c r="I190" s="73"/>
      <c r="J190" s="73"/>
      <c r="K190" s="73"/>
      <c r="L190" s="73"/>
      <c r="M190" s="87">
        <f t="shared" si="81"/>
        <v>0</v>
      </c>
      <c r="N190" s="102">
        <f t="shared" si="68"/>
        <v>0</v>
      </c>
      <c r="O190" s="88">
        <f t="shared" si="82"/>
        <v>0</v>
      </c>
      <c r="P190" s="89" t="str">
        <f t="shared" ca="1" si="69"/>
        <v/>
      </c>
      <c r="Q190" s="90" t="str">
        <f t="shared" ca="1" si="83"/>
        <v/>
      </c>
      <c r="R190" s="91" t="str">
        <f t="shared" ca="1" si="70"/>
        <v/>
      </c>
      <c r="S190" s="87" t="str">
        <f t="shared" ca="1" si="71"/>
        <v/>
      </c>
      <c r="T190" s="87" t="str">
        <f t="shared" ca="1" si="72"/>
        <v/>
      </c>
      <c r="U190" s="91" t="str">
        <f t="shared" ca="1" si="73"/>
        <v/>
      </c>
      <c r="V190" s="91" t="str">
        <f t="shared" ca="1" si="74"/>
        <v/>
      </c>
      <c r="W190" s="87">
        <f t="shared" ca="1" si="84"/>
        <v>0</v>
      </c>
      <c r="X190" s="102">
        <f t="shared" ca="1" si="75"/>
        <v>0</v>
      </c>
      <c r="Y190" s="92">
        <f t="shared" ca="1" si="76"/>
        <v>0</v>
      </c>
      <c r="Z190" s="89" t="str">
        <f t="shared" ca="1" si="60"/>
        <v/>
      </c>
      <c r="AA190" s="91" t="str">
        <f t="shared" ca="1" si="61"/>
        <v/>
      </c>
      <c r="AB190" s="91" t="str">
        <f t="shared" ca="1" si="62"/>
        <v/>
      </c>
      <c r="AC190" s="87" t="str">
        <f t="shared" ca="1" si="63"/>
        <v/>
      </c>
      <c r="AD190" s="87" t="str">
        <f t="shared" ca="1" si="64"/>
        <v/>
      </c>
      <c r="AE190" s="91" t="str">
        <f t="shared" ca="1" si="65"/>
        <v/>
      </c>
      <c r="AF190" s="98" t="str">
        <f t="shared" ca="1" si="66"/>
        <v/>
      </c>
      <c r="AG190" s="87">
        <f t="shared" ca="1" si="67"/>
        <v>0</v>
      </c>
      <c r="AH190" s="102" t="str">
        <f t="shared" ca="1" si="77"/>
        <v>0</v>
      </c>
      <c r="AI190" s="100">
        <f t="shared" ca="1" si="85"/>
        <v>0</v>
      </c>
      <c r="AJ190" s="2" t="str">
        <f ca="1">IF(Y190="","",IF(AND(C190="",Y190&lt;&gt;0),エラーリスト!$E$92,""))&amp;IF(Y190="","",IF(AND(D190="",Y190&lt;&gt;0),エラーリスト!$E$93,""))&amp;IF(Y190="","",IF(AND(E190="",Y190&lt;&gt;0),エラーリスト!$E$94,""))&amp;IF(OR(P190="",P190=0),"",IF(OR(F190="",F190=0),エラーリスト!$E$95,""))&amp;IF(OR(S190="",S190=0),"",IF(OR(I190="",I190=0),エラーリスト!$E$96,""))&amp;IF(OR(T190="",T190=0),"",IF(OR(J190="",J190=0),エラーリスト!$E$97,""))&amp;IF(OR(U190="",U190=0),"",IF(OR(K190="",K190=0),エラーリスト!$E$98,""))&amp;IF(OR(V190="",V190=0),"",IF(OR(L190="",L190=0),エラーリスト!$E$99,""))</f>
        <v/>
      </c>
    </row>
    <row r="191" spans="2:36" ht="22.5" customHeight="1">
      <c r="B191" s="125"/>
      <c r="C191" s="43"/>
      <c r="D191" s="44"/>
      <c r="E191" s="45"/>
      <c r="F191" s="70"/>
      <c r="G191" s="71">
        <f t="shared" si="80"/>
        <v>0</v>
      </c>
      <c r="H191" s="72"/>
      <c r="I191" s="73"/>
      <c r="J191" s="73"/>
      <c r="K191" s="73"/>
      <c r="L191" s="73"/>
      <c r="M191" s="87">
        <f t="shared" si="81"/>
        <v>0</v>
      </c>
      <c r="N191" s="102">
        <f t="shared" si="68"/>
        <v>0</v>
      </c>
      <c r="O191" s="88">
        <f t="shared" si="82"/>
        <v>0</v>
      </c>
      <c r="P191" s="89" t="str">
        <f t="shared" ca="1" si="69"/>
        <v/>
      </c>
      <c r="Q191" s="90" t="str">
        <f t="shared" ca="1" si="83"/>
        <v/>
      </c>
      <c r="R191" s="91" t="str">
        <f t="shared" ca="1" si="70"/>
        <v/>
      </c>
      <c r="S191" s="87" t="str">
        <f t="shared" ca="1" si="71"/>
        <v/>
      </c>
      <c r="T191" s="87" t="str">
        <f t="shared" ca="1" si="72"/>
        <v/>
      </c>
      <c r="U191" s="91" t="str">
        <f t="shared" ca="1" si="73"/>
        <v/>
      </c>
      <c r="V191" s="91" t="str">
        <f t="shared" ca="1" si="74"/>
        <v/>
      </c>
      <c r="W191" s="87">
        <f t="shared" ca="1" si="84"/>
        <v>0</v>
      </c>
      <c r="X191" s="102">
        <f t="shared" ca="1" si="75"/>
        <v>0</v>
      </c>
      <c r="Y191" s="92">
        <f t="shared" ca="1" si="76"/>
        <v>0</v>
      </c>
      <c r="Z191" s="89" t="str">
        <f t="shared" ca="1" si="60"/>
        <v/>
      </c>
      <c r="AA191" s="91" t="str">
        <f t="shared" ca="1" si="61"/>
        <v/>
      </c>
      <c r="AB191" s="91" t="str">
        <f t="shared" ca="1" si="62"/>
        <v/>
      </c>
      <c r="AC191" s="87" t="str">
        <f t="shared" ca="1" si="63"/>
        <v/>
      </c>
      <c r="AD191" s="87" t="str">
        <f t="shared" ca="1" si="64"/>
        <v/>
      </c>
      <c r="AE191" s="91" t="str">
        <f t="shared" ca="1" si="65"/>
        <v/>
      </c>
      <c r="AF191" s="98" t="str">
        <f t="shared" ca="1" si="66"/>
        <v/>
      </c>
      <c r="AG191" s="87">
        <f t="shared" ca="1" si="67"/>
        <v>0</v>
      </c>
      <c r="AH191" s="102" t="str">
        <f t="shared" ca="1" si="77"/>
        <v>0</v>
      </c>
      <c r="AI191" s="100">
        <f t="shared" ca="1" si="85"/>
        <v>0</v>
      </c>
      <c r="AJ191" s="2" t="str">
        <f ca="1">IF(Y191="","",IF(AND(C191="",Y191&lt;&gt;0),エラーリスト!$E$92,""))&amp;IF(Y191="","",IF(AND(D191="",Y191&lt;&gt;0),エラーリスト!$E$93,""))&amp;IF(Y191="","",IF(AND(E191="",Y191&lt;&gt;0),エラーリスト!$E$94,""))&amp;IF(OR(P191="",P191=0),"",IF(OR(F191="",F191=0),エラーリスト!$E$95,""))&amp;IF(OR(S191="",S191=0),"",IF(OR(I191="",I191=0),エラーリスト!$E$96,""))&amp;IF(OR(T191="",T191=0),"",IF(OR(J191="",J191=0),エラーリスト!$E$97,""))&amp;IF(OR(U191="",U191=0),"",IF(OR(K191="",K191=0),エラーリスト!$E$98,""))&amp;IF(OR(V191="",V191=0),"",IF(OR(L191="",L191=0),エラーリスト!$E$99,""))</f>
        <v/>
      </c>
    </row>
    <row r="192" spans="2:36" ht="22.5" customHeight="1">
      <c r="B192" s="125"/>
      <c r="C192" s="43"/>
      <c r="D192" s="44"/>
      <c r="E192" s="45"/>
      <c r="F192" s="70"/>
      <c r="G192" s="71">
        <f t="shared" si="80"/>
        <v>0</v>
      </c>
      <c r="H192" s="72"/>
      <c r="I192" s="73"/>
      <c r="J192" s="73"/>
      <c r="K192" s="73"/>
      <c r="L192" s="73"/>
      <c r="M192" s="87">
        <f t="shared" si="81"/>
        <v>0</v>
      </c>
      <c r="N192" s="102">
        <f t="shared" si="68"/>
        <v>0</v>
      </c>
      <c r="O192" s="88">
        <f t="shared" si="82"/>
        <v>0</v>
      </c>
      <c r="P192" s="89" t="str">
        <f t="shared" ca="1" si="69"/>
        <v/>
      </c>
      <c r="Q192" s="90" t="str">
        <f t="shared" ca="1" si="83"/>
        <v/>
      </c>
      <c r="R192" s="91" t="str">
        <f t="shared" ca="1" si="70"/>
        <v/>
      </c>
      <c r="S192" s="87" t="str">
        <f t="shared" ca="1" si="71"/>
        <v/>
      </c>
      <c r="T192" s="87" t="str">
        <f t="shared" ca="1" si="72"/>
        <v/>
      </c>
      <c r="U192" s="91" t="str">
        <f t="shared" ca="1" si="73"/>
        <v/>
      </c>
      <c r="V192" s="91" t="str">
        <f t="shared" ca="1" si="74"/>
        <v/>
      </c>
      <c r="W192" s="87">
        <f t="shared" ca="1" si="84"/>
        <v>0</v>
      </c>
      <c r="X192" s="102">
        <f t="shared" ca="1" si="75"/>
        <v>0</v>
      </c>
      <c r="Y192" s="92">
        <f t="shared" ca="1" si="76"/>
        <v>0</v>
      </c>
      <c r="Z192" s="89" t="str">
        <f t="shared" ca="1" si="60"/>
        <v/>
      </c>
      <c r="AA192" s="91" t="str">
        <f t="shared" ca="1" si="61"/>
        <v/>
      </c>
      <c r="AB192" s="91" t="str">
        <f t="shared" ca="1" si="62"/>
        <v/>
      </c>
      <c r="AC192" s="87" t="str">
        <f t="shared" ca="1" si="63"/>
        <v/>
      </c>
      <c r="AD192" s="87" t="str">
        <f t="shared" ca="1" si="64"/>
        <v/>
      </c>
      <c r="AE192" s="91" t="str">
        <f t="shared" ca="1" si="65"/>
        <v/>
      </c>
      <c r="AF192" s="98" t="str">
        <f t="shared" ca="1" si="66"/>
        <v/>
      </c>
      <c r="AG192" s="87">
        <f t="shared" ca="1" si="67"/>
        <v>0</v>
      </c>
      <c r="AH192" s="102" t="str">
        <f t="shared" ca="1" si="77"/>
        <v>0</v>
      </c>
      <c r="AI192" s="100">
        <f t="shared" ca="1" si="85"/>
        <v>0</v>
      </c>
      <c r="AJ192" s="2" t="str">
        <f ca="1">IF(Y192="","",IF(AND(C192="",Y192&lt;&gt;0),エラーリスト!$E$92,""))&amp;IF(Y192="","",IF(AND(D192="",Y192&lt;&gt;0),エラーリスト!$E$93,""))&amp;IF(Y192="","",IF(AND(E192="",Y192&lt;&gt;0),エラーリスト!$E$94,""))&amp;IF(OR(P192="",P192=0),"",IF(OR(F192="",F192=0),エラーリスト!$E$95,""))&amp;IF(OR(S192="",S192=0),"",IF(OR(I192="",I192=0),エラーリスト!$E$96,""))&amp;IF(OR(T192="",T192=0),"",IF(OR(J192="",J192=0),エラーリスト!$E$97,""))&amp;IF(OR(U192="",U192=0),"",IF(OR(K192="",K192=0),エラーリスト!$E$98,""))&amp;IF(OR(V192="",V192=0),"",IF(OR(L192="",L192=0),エラーリスト!$E$99,""))</f>
        <v/>
      </c>
    </row>
    <row r="193" spans="2:36" ht="22.5" customHeight="1">
      <c r="B193" s="125"/>
      <c r="C193" s="43"/>
      <c r="D193" s="44"/>
      <c r="E193" s="45"/>
      <c r="F193" s="70"/>
      <c r="G193" s="71">
        <f t="shared" si="80"/>
        <v>0</v>
      </c>
      <c r="H193" s="72"/>
      <c r="I193" s="73"/>
      <c r="J193" s="73"/>
      <c r="K193" s="73"/>
      <c r="L193" s="73"/>
      <c r="M193" s="87">
        <f t="shared" si="81"/>
        <v>0</v>
      </c>
      <c r="N193" s="102">
        <f t="shared" si="68"/>
        <v>0</v>
      </c>
      <c r="O193" s="88">
        <f t="shared" si="82"/>
        <v>0</v>
      </c>
      <c r="P193" s="89" t="str">
        <f t="shared" ca="1" si="69"/>
        <v/>
      </c>
      <c r="Q193" s="90" t="str">
        <f t="shared" ca="1" si="83"/>
        <v/>
      </c>
      <c r="R193" s="91" t="str">
        <f t="shared" ca="1" si="70"/>
        <v/>
      </c>
      <c r="S193" s="87" t="str">
        <f t="shared" ca="1" si="71"/>
        <v/>
      </c>
      <c r="T193" s="87" t="str">
        <f t="shared" ca="1" si="72"/>
        <v/>
      </c>
      <c r="U193" s="91" t="str">
        <f t="shared" ca="1" si="73"/>
        <v/>
      </c>
      <c r="V193" s="91" t="str">
        <f t="shared" ca="1" si="74"/>
        <v/>
      </c>
      <c r="W193" s="87">
        <f t="shared" ca="1" si="84"/>
        <v>0</v>
      </c>
      <c r="X193" s="102">
        <f t="shared" ca="1" si="75"/>
        <v>0</v>
      </c>
      <c r="Y193" s="92">
        <f t="shared" ca="1" si="76"/>
        <v>0</v>
      </c>
      <c r="Z193" s="89" t="str">
        <f t="shared" ca="1" si="60"/>
        <v/>
      </c>
      <c r="AA193" s="91" t="str">
        <f t="shared" ca="1" si="61"/>
        <v/>
      </c>
      <c r="AB193" s="91" t="str">
        <f t="shared" ca="1" si="62"/>
        <v/>
      </c>
      <c r="AC193" s="87" t="str">
        <f t="shared" ca="1" si="63"/>
        <v/>
      </c>
      <c r="AD193" s="87" t="str">
        <f t="shared" ca="1" si="64"/>
        <v/>
      </c>
      <c r="AE193" s="91" t="str">
        <f t="shared" ca="1" si="65"/>
        <v/>
      </c>
      <c r="AF193" s="98" t="str">
        <f t="shared" ca="1" si="66"/>
        <v/>
      </c>
      <c r="AG193" s="87">
        <f t="shared" ca="1" si="67"/>
        <v>0</v>
      </c>
      <c r="AH193" s="102" t="str">
        <f t="shared" ca="1" si="77"/>
        <v>0</v>
      </c>
      <c r="AI193" s="100">
        <f t="shared" ca="1" si="85"/>
        <v>0</v>
      </c>
      <c r="AJ193" s="2" t="str">
        <f ca="1">IF(Y193="","",IF(AND(C193="",Y193&lt;&gt;0),エラーリスト!$E$92,""))&amp;IF(Y193="","",IF(AND(D193="",Y193&lt;&gt;0),エラーリスト!$E$93,""))&amp;IF(Y193="","",IF(AND(E193="",Y193&lt;&gt;0),エラーリスト!$E$94,""))&amp;IF(OR(P193="",P193=0),"",IF(OR(F193="",F193=0),エラーリスト!$E$95,""))&amp;IF(OR(S193="",S193=0),"",IF(OR(I193="",I193=0),エラーリスト!$E$96,""))&amp;IF(OR(T193="",T193=0),"",IF(OR(J193="",J193=0),エラーリスト!$E$97,""))&amp;IF(OR(U193="",U193=0),"",IF(OR(K193="",K193=0),エラーリスト!$E$98,""))&amp;IF(OR(V193="",V193=0),"",IF(OR(L193="",L193=0),エラーリスト!$E$99,""))</f>
        <v/>
      </c>
    </row>
    <row r="194" spans="2:36" ht="22.5" customHeight="1">
      <c r="B194" s="125"/>
      <c r="C194" s="43"/>
      <c r="D194" s="44"/>
      <c r="E194" s="45"/>
      <c r="F194" s="70"/>
      <c r="G194" s="71">
        <f t="shared" si="80"/>
        <v>0</v>
      </c>
      <c r="H194" s="72"/>
      <c r="I194" s="73"/>
      <c r="J194" s="73"/>
      <c r="K194" s="73"/>
      <c r="L194" s="73"/>
      <c r="M194" s="87">
        <f t="shared" si="81"/>
        <v>0</v>
      </c>
      <c r="N194" s="102">
        <f t="shared" si="68"/>
        <v>0</v>
      </c>
      <c r="O194" s="88">
        <f t="shared" si="82"/>
        <v>0</v>
      </c>
      <c r="P194" s="89" t="str">
        <f t="shared" ca="1" si="69"/>
        <v/>
      </c>
      <c r="Q194" s="90" t="str">
        <f t="shared" ca="1" si="83"/>
        <v/>
      </c>
      <c r="R194" s="91" t="str">
        <f t="shared" ca="1" si="70"/>
        <v/>
      </c>
      <c r="S194" s="87" t="str">
        <f t="shared" ca="1" si="71"/>
        <v/>
      </c>
      <c r="T194" s="87" t="str">
        <f t="shared" ca="1" si="72"/>
        <v/>
      </c>
      <c r="U194" s="91" t="str">
        <f t="shared" ca="1" si="73"/>
        <v/>
      </c>
      <c r="V194" s="91" t="str">
        <f t="shared" ca="1" si="74"/>
        <v/>
      </c>
      <c r="W194" s="87">
        <f t="shared" ca="1" si="84"/>
        <v>0</v>
      </c>
      <c r="X194" s="102">
        <f t="shared" ca="1" si="75"/>
        <v>0</v>
      </c>
      <c r="Y194" s="92">
        <f t="shared" ca="1" si="76"/>
        <v>0</v>
      </c>
      <c r="Z194" s="89" t="str">
        <f t="shared" ca="1" si="60"/>
        <v/>
      </c>
      <c r="AA194" s="91" t="str">
        <f t="shared" ca="1" si="61"/>
        <v/>
      </c>
      <c r="AB194" s="91" t="str">
        <f t="shared" ca="1" si="62"/>
        <v/>
      </c>
      <c r="AC194" s="87" t="str">
        <f t="shared" ca="1" si="63"/>
        <v/>
      </c>
      <c r="AD194" s="87" t="str">
        <f t="shared" ca="1" si="64"/>
        <v/>
      </c>
      <c r="AE194" s="91" t="str">
        <f t="shared" ca="1" si="65"/>
        <v/>
      </c>
      <c r="AF194" s="98" t="str">
        <f t="shared" ca="1" si="66"/>
        <v/>
      </c>
      <c r="AG194" s="87">
        <f t="shared" ca="1" si="67"/>
        <v>0</v>
      </c>
      <c r="AH194" s="102" t="str">
        <f t="shared" ca="1" si="77"/>
        <v>0</v>
      </c>
      <c r="AI194" s="100">
        <f t="shared" ca="1" si="85"/>
        <v>0</v>
      </c>
      <c r="AJ194" s="2" t="str">
        <f ca="1">IF(Y194="","",IF(AND(C194="",Y194&lt;&gt;0),エラーリスト!$E$92,""))&amp;IF(Y194="","",IF(AND(D194="",Y194&lt;&gt;0),エラーリスト!$E$93,""))&amp;IF(Y194="","",IF(AND(E194="",Y194&lt;&gt;0),エラーリスト!$E$94,""))&amp;IF(OR(P194="",P194=0),"",IF(OR(F194="",F194=0),エラーリスト!$E$95,""))&amp;IF(OR(S194="",S194=0),"",IF(OR(I194="",I194=0),エラーリスト!$E$96,""))&amp;IF(OR(T194="",T194=0),"",IF(OR(J194="",J194=0),エラーリスト!$E$97,""))&amp;IF(OR(U194="",U194=0),"",IF(OR(K194="",K194=0),エラーリスト!$E$98,""))&amp;IF(OR(V194="",V194=0),"",IF(OR(L194="",L194=0),エラーリスト!$E$99,""))</f>
        <v/>
      </c>
    </row>
    <row r="195" spans="2:36" ht="22.5" customHeight="1">
      <c r="B195" s="125"/>
      <c r="C195" s="43"/>
      <c r="D195" s="44"/>
      <c r="E195" s="45"/>
      <c r="F195" s="70"/>
      <c r="G195" s="71">
        <f t="shared" si="80"/>
        <v>0</v>
      </c>
      <c r="H195" s="72"/>
      <c r="I195" s="73"/>
      <c r="J195" s="73"/>
      <c r="K195" s="73"/>
      <c r="L195" s="73"/>
      <c r="M195" s="87">
        <f t="shared" si="81"/>
        <v>0</v>
      </c>
      <c r="N195" s="102">
        <f t="shared" si="68"/>
        <v>0</v>
      </c>
      <c r="O195" s="88">
        <f t="shared" si="82"/>
        <v>0</v>
      </c>
      <c r="P195" s="89" t="str">
        <f t="shared" ca="1" si="69"/>
        <v/>
      </c>
      <c r="Q195" s="90" t="str">
        <f t="shared" ca="1" si="83"/>
        <v/>
      </c>
      <c r="R195" s="91" t="str">
        <f t="shared" ca="1" si="70"/>
        <v/>
      </c>
      <c r="S195" s="87" t="str">
        <f t="shared" ca="1" si="71"/>
        <v/>
      </c>
      <c r="T195" s="87" t="str">
        <f t="shared" ca="1" si="72"/>
        <v/>
      </c>
      <c r="U195" s="91" t="str">
        <f t="shared" ca="1" si="73"/>
        <v/>
      </c>
      <c r="V195" s="91" t="str">
        <f t="shared" ca="1" si="74"/>
        <v/>
      </c>
      <c r="W195" s="87">
        <f t="shared" ca="1" si="84"/>
        <v>0</v>
      </c>
      <c r="X195" s="102">
        <f t="shared" ca="1" si="75"/>
        <v>0</v>
      </c>
      <c r="Y195" s="92">
        <f t="shared" ca="1" si="76"/>
        <v>0</v>
      </c>
      <c r="Z195" s="89" t="str">
        <f t="shared" ca="1" si="60"/>
        <v/>
      </c>
      <c r="AA195" s="91" t="str">
        <f t="shared" ca="1" si="61"/>
        <v/>
      </c>
      <c r="AB195" s="91" t="str">
        <f t="shared" ca="1" si="62"/>
        <v/>
      </c>
      <c r="AC195" s="87" t="str">
        <f t="shared" ca="1" si="63"/>
        <v/>
      </c>
      <c r="AD195" s="87" t="str">
        <f t="shared" ca="1" si="64"/>
        <v/>
      </c>
      <c r="AE195" s="91" t="str">
        <f t="shared" ca="1" si="65"/>
        <v/>
      </c>
      <c r="AF195" s="98" t="str">
        <f t="shared" ca="1" si="66"/>
        <v/>
      </c>
      <c r="AG195" s="87">
        <f t="shared" ca="1" si="67"/>
        <v>0</v>
      </c>
      <c r="AH195" s="102" t="str">
        <f t="shared" ca="1" si="77"/>
        <v>0</v>
      </c>
      <c r="AI195" s="100">
        <f t="shared" ca="1" si="85"/>
        <v>0</v>
      </c>
      <c r="AJ195" s="2" t="str">
        <f ca="1">IF(Y195="","",IF(AND(C195="",Y195&lt;&gt;0),エラーリスト!$E$92,""))&amp;IF(Y195="","",IF(AND(D195="",Y195&lt;&gt;0),エラーリスト!$E$93,""))&amp;IF(Y195="","",IF(AND(E195="",Y195&lt;&gt;0),エラーリスト!$E$94,""))&amp;IF(OR(P195="",P195=0),"",IF(OR(F195="",F195=0),エラーリスト!$E$95,""))&amp;IF(OR(S195="",S195=0),"",IF(OR(I195="",I195=0),エラーリスト!$E$96,""))&amp;IF(OR(T195="",T195=0),"",IF(OR(J195="",J195=0),エラーリスト!$E$97,""))&amp;IF(OR(U195="",U195=0),"",IF(OR(K195="",K195=0),エラーリスト!$E$98,""))&amp;IF(OR(V195="",V195=0),"",IF(OR(L195="",L195=0),エラーリスト!$E$99,""))</f>
        <v/>
      </c>
    </row>
    <row r="196" spans="2:36" ht="22.5" customHeight="1">
      <c r="B196" s="125"/>
      <c r="C196" s="43"/>
      <c r="D196" s="44"/>
      <c r="E196" s="45"/>
      <c r="F196" s="70"/>
      <c r="G196" s="71">
        <f t="shared" si="80"/>
        <v>0</v>
      </c>
      <c r="H196" s="72"/>
      <c r="I196" s="73"/>
      <c r="J196" s="73"/>
      <c r="K196" s="73"/>
      <c r="L196" s="73"/>
      <c r="M196" s="87">
        <f t="shared" si="81"/>
        <v>0</v>
      </c>
      <c r="N196" s="102">
        <f t="shared" si="68"/>
        <v>0</v>
      </c>
      <c r="O196" s="88">
        <f t="shared" si="82"/>
        <v>0</v>
      </c>
      <c r="P196" s="89" t="str">
        <f t="shared" ca="1" si="69"/>
        <v/>
      </c>
      <c r="Q196" s="90" t="str">
        <f t="shared" ca="1" si="83"/>
        <v/>
      </c>
      <c r="R196" s="91" t="str">
        <f t="shared" ca="1" si="70"/>
        <v/>
      </c>
      <c r="S196" s="87" t="str">
        <f t="shared" ca="1" si="71"/>
        <v/>
      </c>
      <c r="T196" s="87" t="str">
        <f t="shared" ca="1" si="72"/>
        <v/>
      </c>
      <c r="U196" s="91" t="str">
        <f t="shared" ca="1" si="73"/>
        <v/>
      </c>
      <c r="V196" s="91" t="str">
        <f t="shared" ca="1" si="74"/>
        <v/>
      </c>
      <c r="W196" s="87">
        <f t="shared" ca="1" si="84"/>
        <v>0</v>
      </c>
      <c r="X196" s="102">
        <f t="shared" ca="1" si="75"/>
        <v>0</v>
      </c>
      <c r="Y196" s="92">
        <f t="shared" ca="1" si="76"/>
        <v>0</v>
      </c>
      <c r="Z196" s="89" t="str">
        <f t="shared" ca="1" si="60"/>
        <v/>
      </c>
      <c r="AA196" s="91" t="str">
        <f t="shared" ca="1" si="61"/>
        <v/>
      </c>
      <c r="AB196" s="91" t="str">
        <f t="shared" ca="1" si="62"/>
        <v/>
      </c>
      <c r="AC196" s="87" t="str">
        <f t="shared" ca="1" si="63"/>
        <v/>
      </c>
      <c r="AD196" s="87" t="str">
        <f t="shared" ca="1" si="64"/>
        <v/>
      </c>
      <c r="AE196" s="91" t="str">
        <f t="shared" ca="1" si="65"/>
        <v/>
      </c>
      <c r="AF196" s="98" t="str">
        <f t="shared" ca="1" si="66"/>
        <v/>
      </c>
      <c r="AG196" s="87">
        <f t="shared" ca="1" si="67"/>
        <v>0</v>
      </c>
      <c r="AH196" s="102" t="str">
        <f t="shared" ca="1" si="77"/>
        <v>0</v>
      </c>
      <c r="AI196" s="100">
        <f t="shared" ca="1" si="85"/>
        <v>0</v>
      </c>
      <c r="AJ196" s="2" t="str">
        <f ca="1">IF(Y196="","",IF(AND(C196="",Y196&lt;&gt;0),エラーリスト!$E$92,""))&amp;IF(Y196="","",IF(AND(D196="",Y196&lt;&gt;0),エラーリスト!$E$93,""))&amp;IF(Y196="","",IF(AND(E196="",Y196&lt;&gt;0),エラーリスト!$E$94,""))&amp;IF(OR(P196="",P196=0),"",IF(OR(F196="",F196=0),エラーリスト!$E$95,""))&amp;IF(OR(S196="",S196=0),"",IF(OR(I196="",I196=0),エラーリスト!$E$96,""))&amp;IF(OR(T196="",T196=0),"",IF(OR(J196="",J196=0),エラーリスト!$E$97,""))&amp;IF(OR(U196="",U196=0),"",IF(OR(K196="",K196=0),エラーリスト!$E$98,""))&amp;IF(OR(V196="",V196=0),"",IF(OR(L196="",L196=0),エラーリスト!$E$99,""))</f>
        <v/>
      </c>
    </row>
    <row r="197" spans="2:36" ht="22.5" customHeight="1">
      <c r="B197" s="125"/>
      <c r="C197" s="43"/>
      <c r="D197" s="44"/>
      <c r="E197" s="45"/>
      <c r="F197" s="70"/>
      <c r="G197" s="71">
        <f t="shared" ref="G197:G206" si="86">SUM(F197-H197)</f>
        <v>0</v>
      </c>
      <c r="H197" s="72"/>
      <c r="I197" s="73"/>
      <c r="J197" s="73"/>
      <c r="K197" s="73"/>
      <c r="L197" s="73"/>
      <c r="M197" s="87">
        <f t="shared" ref="M197:M206" si="87">SUM(I197:L197)</f>
        <v>0</v>
      </c>
      <c r="N197" s="102">
        <f t="shared" si="68"/>
        <v>0</v>
      </c>
      <c r="O197" s="88">
        <f t="shared" ref="O197:O206" si="88">SUM(F197+M197)</f>
        <v>0</v>
      </c>
      <c r="P197" s="89" t="str">
        <f t="shared" ca="1" si="69"/>
        <v/>
      </c>
      <c r="Q197" s="90" t="str">
        <f t="shared" ref="Q197:Q206" ca="1" si="89">IFERROR(SUM(P197-R197),"")</f>
        <v/>
      </c>
      <c r="R197" s="91" t="str">
        <f t="shared" ca="1" si="70"/>
        <v/>
      </c>
      <c r="S197" s="87" t="str">
        <f t="shared" ca="1" si="71"/>
        <v/>
      </c>
      <c r="T197" s="87" t="str">
        <f t="shared" ca="1" si="72"/>
        <v/>
      </c>
      <c r="U197" s="91" t="str">
        <f t="shared" ca="1" si="73"/>
        <v/>
      </c>
      <c r="V197" s="91" t="str">
        <f t="shared" ca="1" si="74"/>
        <v/>
      </c>
      <c r="W197" s="87">
        <f t="shared" ref="W197:W206" ca="1" si="90">SUM(S197:V197)</f>
        <v>0</v>
      </c>
      <c r="X197" s="102">
        <f t="shared" ca="1" si="75"/>
        <v>0</v>
      </c>
      <c r="Y197" s="92">
        <f t="shared" ca="1" si="76"/>
        <v>0</v>
      </c>
      <c r="Z197" s="89" t="str">
        <f t="shared" ca="1" si="60"/>
        <v/>
      </c>
      <c r="AA197" s="91" t="str">
        <f t="shared" ca="1" si="61"/>
        <v/>
      </c>
      <c r="AB197" s="91" t="str">
        <f t="shared" ca="1" si="62"/>
        <v/>
      </c>
      <c r="AC197" s="87" t="str">
        <f t="shared" ca="1" si="63"/>
        <v/>
      </c>
      <c r="AD197" s="87" t="str">
        <f t="shared" ca="1" si="64"/>
        <v/>
      </c>
      <c r="AE197" s="91" t="str">
        <f t="shared" ca="1" si="65"/>
        <v/>
      </c>
      <c r="AF197" s="98" t="str">
        <f t="shared" ca="1" si="66"/>
        <v/>
      </c>
      <c r="AG197" s="87">
        <f t="shared" ca="1" si="67"/>
        <v>0</v>
      </c>
      <c r="AH197" s="102" t="str">
        <f t="shared" ca="1" si="77"/>
        <v>0</v>
      </c>
      <c r="AI197" s="100">
        <f t="shared" ca="1" si="85"/>
        <v>0</v>
      </c>
      <c r="AJ197" s="2" t="str">
        <f ca="1">IF(Y197="","",IF(AND(C197="",Y197&lt;&gt;0),エラーリスト!$E$92,""))&amp;IF(Y197="","",IF(AND(D197="",Y197&lt;&gt;0),エラーリスト!$E$93,""))&amp;IF(Y197="","",IF(AND(E197="",Y197&lt;&gt;0),エラーリスト!$E$94,""))&amp;IF(OR(P197="",P197=0),"",IF(OR(F197="",F197=0),エラーリスト!$E$95,""))&amp;IF(OR(S197="",S197=0),"",IF(OR(I197="",I197=0),エラーリスト!$E$96,""))&amp;IF(OR(T197="",T197=0),"",IF(OR(J197="",J197=0),エラーリスト!$E$97,""))&amp;IF(OR(U197="",U197=0),"",IF(OR(K197="",K197=0),エラーリスト!$E$98,""))&amp;IF(OR(V197="",V197=0),"",IF(OR(L197="",L197=0),エラーリスト!$E$99,""))</f>
        <v/>
      </c>
    </row>
    <row r="198" spans="2:36" ht="22.5" customHeight="1">
      <c r="B198" s="125"/>
      <c r="C198" s="43"/>
      <c r="D198" s="44"/>
      <c r="E198" s="45"/>
      <c r="F198" s="70"/>
      <c r="G198" s="71">
        <f t="shared" si="86"/>
        <v>0</v>
      </c>
      <c r="H198" s="72"/>
      <c r="I198" s="73"/>
      <c r="J198" s="73"/>
      <c r="K198" s="73"/>
      <c r="L198" s="73"/>
      <c r="M198" s="87">
        <f t="shared" si="87"/>
        <v>0</v>
      </c>
      <c r="N198" s="102">
        <f t="shared" si="68"/>
        <v>0</v>
      </c>
      <c r="O198" s="88">
        <f t="shared" si="88"/>
        <v>0</v>
      </c>
      <c r="P198" s="89" t="str">
        <f t="shared" ca="1" si="69"/>
        <v/>
      </c>
      <c r="Q198" s="90" t="str">
        <f t="shared" ca="1" si="89"/>
        <v/>
      </c>
      <c r="R198" s="91" t="str">
        <f t="shared" ca="1" si="70"/>
        <v/>
      </c>
      <c r="S198" s="87" t="str">
        <f t="shared" ca="1" si="71"/>
        <v/>
      </c>
      <c r="T198" s="87" t="str">
        <f t="shared" ca="1" si="72"/>
        <v/>
      </c>
      <c r="U198" s="91" t="str">
        <f t="shared" ca="1" si="73"/>
        <v/>
      </c>
      <c r="V198" s="91" t="str">
        <f t="shared" ca="1" si="74"/>
        <v/>
      </c>
      <c r="W198" s="87">
        <f t="shared" ca="1" si="90"/>
        <v>0</v>
      </c>
      <c r="X198" s="102">
        <f t="shared" ca="1" si="75"/>
        <v>0</v>
      </c>
      <c r="Y198" s="92">
        <f t="shared" ca="1" si="76"/>
        <v>0</v>
      </c>
      <c r="Z198" s="89" t="str">
        <f t="shared" ref="Z198:Z206" ca="1" si="91">IFERROR(IF(SUM(F198-P198)&lt;0,"0",F198-P198),"")</f>
        <v/>
      </c>
      <c r="AA198" s="91" t="str">
        <f t="shared" ref="AA198:AA206" ca="1" si="92">IFERROR(IF(SUM(G198-Q198)&lt;0,"0",G198-Q198),"")</f>
        <v/>
      </c>
      <c r="AB198" s="91" t="str">
        <f t="shared" ref="AB198:AB206" ca="1" si="93">IFERROR(IF(SUM(H198-R198)&lt;0,"0",H198-R198),"")</f>
        <v/>
      </c>
      <c r="AC198" s="87" t="str">
        <f t="shared" ref="AC198:AC206" ca="1" si="94">IFERROR(IF(SUM(I198-S198)&lt;0,"0",I198-S198),"")</f>
        <v/>
      </c>
      <c r="AD198" s="87" t="str">
        <f t="shared" ref="AD198:AD206" ca="1" si="95">IFERROR(IF(SUM(J198-T198)&lt;0,"0",J198-T198),"")</f>
        <v/>
      </c>
      <c r="AE198" s="91" t="str">
        <f t="shared" ref="AE198:AE206" ca="1" si="96">IFERROR(IF(SUM(K198-U198)&lt;0,"0",K198-U198),"")</f>
        <v/>
      </c>
      <c r="AF198" s="98" t="str">
        <f t="shared" ref="AF198:AF206" ca="1" si="97">IFERROR(IF(SUM(L198-V198)&lt;0,"0",L198-V198),"")</f>
        <v/>
      </c>
      <c r="AG198" s="87">
        <f t="shared" ref="AG198:AG206" ca="1" si="98">IFERROR(IF(SUM(M198-W198)&lt;0,"0",M198-W198),"")</f>
        <v>0</v>
      </c>
      <c r="AH198" s="102" t="str">
        <f t="shared" ca="1" si="77"/>
        <v>0</v>
      </c>
      <c r="AI198" s="100">
        <f t="shared" ca="1" si="85"/>
        <v>0</v>
      </c>
      <c r="AJ198" s="2" t="str">
        <f ca="1">IF(Y198="","",IF(AND(C198="",Y198&lt;&gt;0),エラーリスト!$E$92,""))&amp;IF(Y198="","",IF(AND(D198="",Y198&lt;&gt;0),エラーリスト!$E$93,""))&amp;IF(Y198="","",IF(AND(E198="",Y198&lt;&gt;0),エラーリスト!$E$94,""))&amp;IF(OR(P198="",P198=0),"",IF(OR(F198="",F198=0),エラーリスト!$E$95,""))&amp;IF(OR(S198="",S198=0),"",IF(OR(I198="",I198=0),エラーリスト!$E$96,""))&amp;IF(OR(T198="",T198=0),"",IF(OR(J198="",J198=0),エラーリスト!$E$97,""))&amp;IF(OR(U198="",U198=0),"",IF(OR(K198="",K198=0),エラーリスト!$E$98,""))&amp;IF(OR(V198="",V198=0),"",IF(OR(L198="",L198=0),エラーリスト!$E$99,""))</f>
        <v/>
      </c>
    </row>
    <row r="199" spans="2:36" ht="22.5" customHeight="1">
      <c r="B199" s="125"/>
      <c r="C199" s="43"/>
      <c r="D199" s="44"/>
      <c r="E199" s="45"/>
      <c r="F199" s="70"/>
      <c r="G199" s="71">
        <f t="shared" si="86"/>
        <v>0</v>
      </c>
      <c r="H199" s="72"/>
      <c r="I199" s="73"/>
      <c r="J199" s="73"/>
      <c r="K199" s="73"/>
      <c r="L199" s="73"/>
      <c r="M199" s="87">
        <f t="shared" si="87"/>
        <v>0</v>
      </c>
      <c r="N199" s="102">
        <f t="shared" ref="N199:N206" si="99">M199+H199</f>
        <v>0</v>
      </c>
      <c r="O199" s="88">
        <f t="shared" si="88"/>
        <v>0</v>
      </c>
      <c r="P199" s="89" t="str">
        <f t="shared" ref="P199:P206" ca="1" si="100">IFERROR(INDIRECT($B199&amp;"！$ai$21"),"")</f>
        <v/>
      </c>
      <c r="Q199" s="90" t="str">
        <f t="shared" ca="1" si="89"/>
        <v/>
      </c>
      <c r="R199" s="91" t="str">
        <f t="shared" ref="R199:R206" ca="1" si="101">IFERROR(INDIRECT($B199&amp;"！$ae$22"),"")</f>
        <v/>
      </c>
      <c r="S199" s="87" t="str">
        <f t="shared" ref="S199:S206" ca="1" si="102">IFERROR(INDIRECT($B199&amp;"！$ai$24"),"")</f>
        <v/>
      </c>
      <c r="T199" s="87" t="str">
        <f t="shared" ref="T199:T206" ca="1" si="103">IFERROR(INDIRECT($B199&amp;"！$ai$40"),"")</f>
        <v/>
      </c>
      <c r="U199" s="91" t="str">
        <f t="shared" ref="U199:U206" ca="1" si="104">IFERROR(INDIRECT($B199&amp;"！$ai$52"),"")</f>
        <v/>
      </c>
      <c r="V199" s="91" t="str">
        <f t="shared" ref="V199:V206" ca="1" si="105">IFERROR(INDIRECT($B199&amp;"！$ai$57"),"")</f>
        <v/>
      </c>
      <c r="W199" s="87">
        <f t="shared" ca="1" si="90"/>
        <v>0</v>
      </c>
      <c r="X199" s="102">
        <f t="shared" ref="X199:X206" ca="1" si="106">SUM(R199,W199)</f>
        <v>0</v>
      </c>
      <c r="Y199" s="92">
        <f t="shared" ref="Y199:Y206" ca="1" si="107">SUM(P199,W199)</f>
        <v>0</v>
      </c>
      <c r="Z199" s="89" t="str">
        <f t="shared" ca="1" si="91"/>
        <v/>
      </c>
      <c r="AA199" s="91" t="str">
        <f t="shared" ca="1" si="92"/>
        <v/>
      </c>
      <c r="AB199" s="91" t="str">
        <f t="shared" ca="1" si="93"/>
        <v/>
      </c>
      <c r="AC199" s="87" t="str">
        <f t="shared" ca="1" si="94"/>
        <v/>
      </c>
      <c r="AD199" s="87" t="str">
        <f t="shared" ca="1" si="95"/>
        <v/>
      </c>
      <c r="AE199" s="91" t="str">
        <f t="shared" ca="1" si="96"/>
        <v/>
      </c>
      <c r="AF199" s="98" t="str">
        <f t="shared" ca="1" si="97"/>
        <v/>
      </c>
      <c r="AG199" s="87">
        <f t="shared" ca="1" si="98"/>
        <v>0</v>
      </c>
      <c r="AH199" s="102" t="str">
        <f t="shared" ref="AH199:AH206" ca="1" si="108">IFERROR(AB199+AG199,"0")</f>
        <v>0</v>
      </c>
      <c r="AI199" s="100">
        <f t="shared" ca="1" si="85"/>
        <v>0</v>
      </c>
      <c r="AJ199" s="2" t="str">
        <f ca="1">IF(Y199="","",IF(AND(C199="",Y199&lt;&gt;0),エラーリスト!$E$92,""))&amp;IF(Y199="","",IF(AND(D199="",Y199&lt;&gt;0),エラーリスト!$E$93,""))&amp;IF(Y199="","",IF(AND(E199="",Y199&lt;&gt;0),エラーリスト!$E$94,""))&amp;IF(OR(P199="",P199=0),"",IF(OR(F199="",F199=0),エラーリスト!$E$95,""))&amp;IF(OR(S199="",S199=0),"",IF(OR(I199="",I199=0),エラーリスト!$E$96,""))&amp;IF(OR(T199="",T199=0),"",IF(OR(J199="",J199=0),エラーリスト!$E$97,""))&amp;IF(OR(U199="",U199=0),"",IF(OR(K199="",K199=0),エラーリスト!$E$98,""))&amp;IF(OR(V199="",V199=0),"",IF(OR(L199="",L199=0),エラーリスト!$E$99,""))</f>
        <v/>
      </c>
    </row>
    <row r="200" spans="2:36" ht="22.5" customHeight="1">
      <c r="B200" s="125"/>
      <c r="C200" s="43"/>
      <c r="D200" s="44"/>
      <c r="E200" s="45"/>
      <c r="F200" s="70"/>
      <c r="G200" s="71">
        <f t="shared" si="86"/>
        <v>0</v>
      </c>
      <c r="H200" s="72"/>
      <c r="I200" s="73"/>
      <c r="J200" s="73"/>
      <c r="K200" s="73"/>
      <c r="L200" s="73"/>
      <c r="M200" s="87">
        <f t="shared" si="87"/>
        <v>0</v>
      </c>
      <c r="N200" s="102">
        <f t="shared" si="99"/>
        <v>0</v>
      </c>
      <c r="O200" s="88">
        <f t="shared" si="88"/>
        <v>0</v>
      </c>
      <c r="P200" s="89" t="str">
        <f t="shared" ca="1" si="100"/>
        <v/>
      </c>
      <c r="Q200" s="90" t="str">
        <f t="shared" ca="1" si="89"/>
        <v/>
      </c>
      <c r="R200" s="91" t="str">
        <f t="shared" ca="1" si="101"/>
        <v/>
      </c>
      <c r="S200" s="87" t="str">
        <f t="shared" ca="1" si="102"/>
        <v/>
      </c>
      <c r="T200" s="87" t="str">
        <f t="shared" ca="1" si="103"/>
        <v/>
      </c>
      <c r="U200" s="91" t="str">
        <f t="shared" ca="1" si="104"/>
        <v/>
      </c>
      <c r="V200" s="91" t="str">
        <f t="shared" ca="1" si="105"/>
        <v/>
      </c>
      <c r="W200" s="87">
        <f t="shared" ca="1" si="90"/>
        <v>0</v>
      </c>
      <c r="X200" s="102">
        <f t="shared" ca="1" si="106"/>
        <v>0</v>
      </c>
      <c r="Y200" s="92">
        <f t="shared" ca="1" si="107"/>
        <v>0</v>
      </c>
      <c r="Z200" s="89" t="str">
        <f t="shared" ca="1" si="91"/>
        <v/>
      </c>
      <c r="AA200" s="91" t="str">
        <f t="shared" ca="1" si="92"/>
        <v/>
      </c>
      <c r="AB200" s="91" t="str">
        <f t="shared" ca="1" si="93"/>
        <v/>
      </c>
      <c r="AC200" s="87" t="str">
        <f t="shared" ca="1" si="94"/>
        <v/>
      </c>
      <c r="AD200" s="87" t="str">
        <f t="shared" ca="1" si="95"/>
        <v/>
      </c>
      <c r="AE200" s="91" t="str">
        <f t="shared" ca="1" si="96"/>
        <v/>
      </c>
      <c r="AF200" s="98" t="str">
        <f t="shared" ca="1" si="97"/>
        <v/>
      </c>
      <c r="AG200" s="87">
        <f t="shared" ca="1" si="98"/>
        <v>0</v>
      </c>
      <c r="AH200" s="102" t="str">
        <f t="shared" ca="1" si="108"/>
        <v>0</v>
      </c>
      <c r="AI200" s="100">
        <f t="shared" ca="1" si="85"/>
        <v>0</v>
      </c>
      <c r="AJ200" s="2" t="str">
        <f ca="1">IF(Y200="","",IF(AND(C200="",Y200&lt;&gt;0),エラーリスト!$E$92,""))&amp;IF(Y200="","",IF(AND(D200="",Y200&lt;&gt;0),エラーリスト!$E$93,""))&amp;IF(Y200="","",IF(AND(E200="",Y200&lt;&gt;0),エラーリスト!$E$94,""))&amp;IF(OR(P200="",P200=0),"",IF(OR(F200="",F200=0),エラーリスト!$E$95,""))&amp;IF(OR(S200="",S200=0),"",IF(OR(I200="",I200=0),エラーリスト!$E$96,""))&amp;IF(OR(T200="",T200=0),"",IF(OR(J200="",J200=0),エラーリスト!$E$97,""))&amp;IF(OR(U200="",U200=0),"",IF(OR(K200="",K200=0),エラーリスト!$E$98,""))&amp;IF(OR(V200="",V200=0),"",IF(OR(L200="",L200=0),エラーリスト!$E$99,""))</f>
        <v/>
      </c>
    </row>
    <row r="201" spans="2:36" ht="22.5" customHeight="1">
      <c r="B201" s="125"/>
      <c r="C201" s="43"/>
      <c r="D201" s="44"/>
      <c r="E201" s="45"/>
      <c r="F201" s="70"/>
      <c r="G201" s="71">
        <f t="shared" si="86"/>
        <v>0</v>
      </c>
      <c r="H201" s="72"/>
      <c r="I201" s="73"/>
      <c r="J201" s="73"/>
      <c r="K201" s="73"/>
      <c r="L201" s="73"/>
      <c r="M201" s="87">
        <f t="shared" si="87"/>
        <v>0</v>
      </c>
      <c r="N201" s="102">
        <f t="shared" si="99"/>
        <v>0</v>
      </c>
      <c r="O201" s="88">
        <f t="shared" si="88"/>
        <v>0</v>
      </c>
      <c r="P201" s="89" t="str">
        <f t="shared" ca="1" si="100"/>
        <v/>
      </c>
      <c r="Q201" s="90" t="str">
        <f t="shared" ca="1" si="89"/>
        <v/>
      </c>
      <c r="R201" s="91" t="str">
        <f t="shared" ca="1" si="101"/>
        <v/>
      </c>
      <c r="S201" s="87" t="str">
        <f t="shared" ca="1" si="102"/>
        <v/>
      </c>
      <c r="T201" s="87" t="str">
        <f t="shared" ca="1" si="103"/>
        <v/>
      </c>
      <c r="U201" s="91" t="str">
        <f t="shared" ca="1" si="104"/>
        <v/>
      </c>
      <c r="V201" s="91" t="str">
        <f t="shared" ca="1" si="105"/>
        <v/>
      </c>
      <c r="W201" s="87">
        <f t="shared" ca="1" si="90"/>
        <v>0</v>
      </c>
      <c r="X201" s="102">
        <f t="shared" ca="1" si="106"/>
        <v>0</v>
      </c>
      <c r="Y201" s="92">
        <f t="shared" ca="1" si="107"/>
        <v>0</v>
      </c>
      <c r="Z201" s="89" t="str">
        <f t="shared" ca="1" si="91"/>
        <v/>
      </c>
      <c r="AA201" s="91" t="str">
        <f t="shared" ca="1" si="92"/>
        <v/>
      </c>
      <c r="AB201" s="91" t="str">
        <f t="shared" ca="1" si="93"/>
        <v/>
      </c>
      <c r="AC201" s="87" t="str">
        <f t="shared" ca="1" si="94"/>
        <v/>
      </c>
      <c r="AD201" s="87" t="str">
        <f t="shared" ca="1" si="95"/>
        <v/>
      </c>
      <c r="AE201" s="91" t="str">
        <f t="shared" ca="1" si="96"/>
        <v/>
      </c>
      <c r="AF201" s="98" t="str">
        <f t="shared" ca="1" si="97"/>
        <v/>
      </c>
      <c r="AG201" s="87">
        <f t="shared" ca="1" si="98"/>
        <v>0</v>
      </c>
      <c r="AH201" s="102" t="str">
        <f t="shared" ca="1" si="108"/>
        <v>0</v>
      </c>
      <c r="AI201" s="100">
        <f t="shared" ca="1" si="85"/>
        <v>0</v>
      </c>
      <c r="AJ201" s="2" t="str">
        <f ca="1">IF(Y201="","",IF(AND(C201="",Y201&lt;&gt;0),エラーリスト!$E$92,""))&amp;IF(Y201="","",IF(AND(D201="",Y201&lt;&gt;0),エラーリスト!$E$93,""))&amp;IF(Y201="","",IF(AND(E201="",Y201&lt;&gt;0),エラーリスト!$E$94,""))&amp;IF(OR(P201="",P201=0),"",IF(OR(F201="",F201=0),エラーリスト!$E$95,""))&amp;IF(OR(S201="",S201=0),"",IF(OR(I201="",I201=0),エラーリスト!$E$96,""))&amp;IF(OR(T201="",T201=0),"",IF(OR(J201="",J201=0),エラーリスト!$E$97,""))&amp;IF(OR(U201="",U201=0),"",IF(OR(K201="",K201=0),エラーリスト!$E$98,""))&amp;IF(OR(V201="",V201=0),"",IF(OR(L201="",L201=0),エラーリスト!$E$99,""))</f>
        <v/>
      </c>
    </row>
    <row r="202" spans="2:36" ht="22.5" customHeight="1">
      <c r="B202" s="125"/>
      <c r="C202" s="43"/>
      <c r="D202" s="44"/>
      <c r="E202" s="45"/>
      <c r="F202" s="70"/>
      <c r="G202" s="71">
        <f t="shared" si="86"/>
        <v>0</v>
      </c>
      <c r="H202" s="72"/>
      <c r="I202" s="73"/>
      <c r="J202" s="73"/>
      <c r="K202" s="73"/>
      <c r="L202" s="73"/>
      <c r="M202" s="87">
        <f t="shared" si="87"/>
        <v>0</v>
      </c>
      <c r="N202" s="102">
        <f t="shared" si="99"/>
        <v>0</v>
      </c>
      <c r="O202" s="88">
        <f t="shared" si="88"/>
        <v>0</v>
      </c>
      <c r="P202" s="89" t="str">
        <f t="shared" ca="1" si="100"/>
        <v/>
      </c>
      <c r="Q202" s="90" t="str">
        <f t="shared" ca="1" si="89"/>
        <v/>
      </c>
      <c r="R202" s="91" t="str">
        <f t="shared" ca="1" si="101"/>
        <v/>
      </c>
      <c r="S202" s="87" t="str">
        <f t="shared" ca="1" si="102"/>
        <v/>
      </c>
      <c r="T202" s="87" t="str">
        <f t="shared" ca="1" si="103"/>
        <v/>
      </c>
      <c r="U202" s="91" t="str">
        <f t="shared" ca="1" si="104"/>
        <v/>
      </c>
      <c r="V202" s="91" t="str">
        <f t="shared" ca="1" si="105"/>
        <v/>
      </c>
      <c r="W202" s="87">
        <f t="shared" ca="1" si="90"/>
        <v>0</v>
      </c>
      <c r="X202" s="102">
        <f t="shared" ca="1" si="106"/>
        <v>0</v>
      </c>
      <c r="Y202" s="92">
        <f t="shared" ca="1" si="107"/>
        <v>0</v>
      </c>
      <c r="Z202" s="89" t="str">
        <f t="shared" ca="1" si="91"/>
        <v/>
      </c>
      <c r="AA202" s="91" t="str">
        <f t="shared" ca="1" si="92"/>
        <v/>
      </c>
      <c r="AB202" s="91" t="str">
        <f t="shared" ca="1" si="93"/>
        <v/>
      </c>
      <c r="AC202" s="87" t="str">
        <f t="shared" ca="1" si="94"/>
        <v/>
      </c>
      <c r="AD202" s="87" t="str">
        <f t="shared" ca="1" si="95"/>
        <v/>
      </c>
      <c r="AE202" s="91" t="str">
        <f t="shared" ca="1" si="96"/>
        <v/>
      </c>
      <c r="AF202" s="98" t="str">
        <f t="shared" ca="1" si="97"/>
        <v/>
      </c>
      <c r="AG202" s="87">
        <f t="shared" ca="1" si="98"/>
        <v>0</v>
      </c>
      <c r="AH202" s="102" t="str">
        <f t="shared" ca="1" si="108"/>
        <v>0</v>
      </c>
      <c r="AI202" s="100">
        <f t="shared" ca="1" si="85"/>
        <v>0</v>
      </c>
      <c r="AJ202" s="2" t="str">
        <f ca="1">IF(Y202="","",IF(AND(C202="",Y202&lt;&gt;0),エラーリスト!$E$92,""))&amp;IF(Y202="","",IF(AND(D202="",Y202&lt;&gt;0),エラーリスト!$E$93,""))&amp;IF(Y202="","",IF(AND(E202="",Y202&lt;&gt;0),エラーリスト!$E$94,""))&amp;IF(OR(P202="",P202=0),"",IF(OR(F202="",F202=0),エラーリスト!$E$95,""))&amp;IF(OR(S202="",S202=0),"",IF(OR(I202="",I202=0),エラーリスト!$E$96,""))&amp;IF(OR(T202="",T202=0),"",IF(OR(J202="",J202=0),エラーリスト!$E$97,""))&amp;IF(OR(U202="",U202=0),"",IF(OR(K202="",K202=0),エラーリスト!$E$98,""))&amp;IF(OR(V202="",V202=0),"",IF(OR(L202="",L202=0),エラーリスト!$E$99,""))</f>
        <v/>
      </c>
    </row>
    <row r="203" spans="2:36" ht="22.5" customHeight="1">
      <c r="B203" s="125"/>
      <c r="C203" s="43"/>
      <c r="D203" s="44"/>
      <c r="E203" s="45"/>
      <c r="F203" s="70"/>
      <c r="G203" s="71">
        <f t="shared" si="86"/>
        <v>0</v>
      </c>
      <c r="H203" s="72"/>
      <c r="I203" s="73"/>
      <c r="J203" s="73"/>
      <c r="K203" s="73"/>
      <c r="L203" s="73"/>
      <c r="M203" s="87">
        <f t="shared" si="87"/>
        <v>0</v>
      </c>
      <c r="N203" s="102">
        <f t="shared" si="99"/>
        <v>0</v>
      </c>
      <c r="O203" s="88">
        <f t="shared" si="88"/>
        <v>0</v>
      </c>
      <c r="P203" s="89" t="str">
        <f t="shared" ca="1" si="100"/>
        <v/>
      </c>
      <c r="Q203" s="90" t="str">
        <f t="shared" ca="1" si="89"/>
        <v/>
      </c>
      <c r="R203" s="91" t="str">
        <f t="shared" ca="1" si="101"/>
        <v/>
      </c>
      <c r="S203" s="87" t="str">
        <f t="shared" ca="1" si="102"/>
        <v/>
      </c>
      <c r="T203" s="87" t="str">
        <f t="shared" ca="1" si="103"/>
        <v/>
      </c>
      <c r="U203" s="91" t="str">
        <f t="shared" ca="1" si="104"/>
        <v/>
      </c>
      <c r="V203" s="91" t="str">
        <f t="shared" ca="1" si="105"/>
        <v/>
      </c>
      <c r="W203" s="87">
        <f t="shared" ca="1" si="90"/>
        <v>0</v>
      </c>
      <c r="X203" s="102">
        <f t="shared" ca="1" si="106"/>
        <v>0</v>
      </c>
      <c r="Y203" s="92">
        <f t="shared" ca="1" si="107"/>
        <v>0</v>
      </c>
      <c r="Z203" s="89" t="str">
        <f t="shared" ca="1" si="91"/>
        <v/>
      </c>
      <c r="AA203" s="91" t="str">
        <f t="shared" ca="1" si="92"/>
        <v/>
      </c>
      <c r="AB203" s="91" t="str">
        <f t="shared" ca="1" si="93"/>
        <v/>
      </c>
      <c r="AC203" s="87" t="str">
        <f t="shared" ca="1" si="94"/>
        <v/>
      </c>
      <c r="AD203" s="87" t="str">
        <f t="shared" ca="1" si="95"/>
        <v/>
      </c>
      <c r="AE203" s="91" t="str">
        <f t="shared" ca="1" si="96"/>
        <v/>
      </c>
      <c r="AF203" s="98" t="str">
        <f t="shared" ca="1" si="97"/>
        <v/>
      </c>
      <c r="AG203" s="87">
        <f t="shared" ca="1" si="98"/>
        <v>0</v>
      </c>
      <c r="AH203" s="102" t="str">
        <f t="shared" ca="1" si="108"/>
        <v>0</v>
      </c>
      <c r="AI203" s="100">
        <f t="shared" ca="1" si="85"/>
        <v>0</v>
      </c>
      <c r="AJ203" s="2" t="str">
        <f ca="1">IF(Y203="","",IF(AND(C203="",Y203&lt;&gt;0),エラーリスト!$E$92,""))&amp;IF(Y203="","",IF(AND(D203="",Y203&lt;&gt;0),エラーリスト!$E$93,""))&amp;IF(Y203="","",IF(AND(E203="",Y203&lt;&gt;0),エラーリスト!$E$94,""))&amp;IF(OR(P203="",P203=0),"",IF(OR(F203="",F203=0),エラーリスト!$E$95,""))&amp;IF(OR(S203="",S203=0),"",IF(OR(I203="",I203=0),エラーリスト!$E$96,""))&amp;IF(OR(T203="",T203=0),"",IF(OR(J203="",J203=0),エラーリスト!$E$97,""))&amp;IF(OR(U203="",U203=0),"",IF(OR(K203="",K203=0),エラーリスト!$E$98,""))&amp;IF(OR(V203="",V203=0),"",IF(OR(L203="",L203=0),エラーリスト!$E$99,""))</f>
        <v/>
      </c>
    </row>
    <row r="204" spans="2:36" ht="22.5" customHeight="1">
      <c r="B204" s="125"/>
      <c r="C204" s="43"/>
      <c r="D204" s="44"/>
      <c r="E204" s="45"/>
      <c r="F204" s="70"/>
      <c r="G204" s="71">
        <f t="shared" si="86"/>
        <v>0</v>
      </c>
      <c r="H204" s="72"/>
      <c r="I204" s="73"/>
      <c r="J204" s="73"/>
      <c r="K204" s="73"/>
      <c r="L204" s="73"/>
      <c r="M204" s="87">
        <f t="shared" si="87"/>
        <v>0</v>
      </c>
      <c r="N204" s="102">
        <f t="shared" si="99"/>
        <v>0</v>
      </c>
      <c r="O204" s="88">
        <f t="shared" si="88"/>
        <v>0</v>
      </c>
      <c r="P204" s="89" t="str">
        <f t="shared" ca="1" si="100"/>
        <v/>
      </c>
      <c r="Q204" s="90" t="str">
        <f t="shared" ca="1" si="89"/>
        <v/>
      </c>
      <c r="R204" s="91" t="str">
        <f t="shared" ca="1" si="101"/>
        <v/>
      </c>
      <c r="S204" s="87" t="str">
        <f t="shared" ca="1" si="102"/>
        <v/>
      </c>
      <c r="T204" s="87" t="str">
        <f t="shared" ca="1" si="103"/>
        <v/>
      </c>
      <c r="U204" s="91" t="str">
        <f t="shared" ca="1" si="104"/>
        <v/>
      </c>
      <c r="V204" s="91" t="str">
        <f t="shared" ca="1" si="105"/>
        <v/>
      </c>
      <c r="W204" s="87">
        <f t="shared" ca="1" si="90"/>
        <v>0</v>
      </c>
      <c r="X204" s="102">
        <f t="shared" ca="1" si="106"/>
        <v>0</v>
      </c>
      <c r="Y204" s="92">
        <f t="shared" ca="1" si="107"/>
        <v>0</v>
      </c>
      <c r="Z204" s="89" t="str">
        <f t="shared" ca="1" si="91"/>
        <v/>
      </c>
      <c r="AA204" s="91" t="str">
        <f t="shared" ca="1" si="92"/>
        <v/>
      </c>
      <c r="AB204" s="91" t="str">
        <f t="shared" ca="1" si="93"/>
        <v/>
      </c>
      <c r="AC204" s="87" t="str">
        <f t="shared" ca="1" si="94"/>
        <v/>
      </c>
      <c r="AD204" s="87" t="str">
        <f t="shared" ca="1" si="95"/>
        <v/>
      </c>
      <c r="AE204" s="91" t="str">
        <f t="shared" ca="1" si="96"/>
        <v/>
      </c>
      <c r="AF204" s="98" t="str">
        <f t="shared" ca="1" si="97"/>
        <v/>
      </c>
      <c r="AG204" s="87">
        <f t="shared" ca="1" si="98"/>
        <v>0</v>
      </c>
      <c r="AH204" s="102" t="str">
        <f t="shared" ca="1" si="108"/>
        <v>0</v>
      </c>
      <c r="AI204" s="100">
        <f t="shared" ca="1" si="85"/>
        <v>0</v>
      </c>
      <c r="AJ204" s="2" t="str">
        <f ca="1">IF(Y204="","",IF(AND(C204="",Y204&lt;&gt;0),エラーリスト!$E$92,""))&amp;IF(Y204="","",IF(AND(D204="",Y204&lt;&gt;0),エラーリスト!$E$93,""))&amp;IF(Y204="","",IF(AND(E204="",Y204&lt;&gt;0),エラーリスト!$E$94,""))&amp;IF(OR(P204="",P204=0),"",IF(OR(F204="",F204=0),エラーリスト!$E$95,""))&amp;IF(OR(S204="",S204=0),"",IF(OR(I204="",I204=0),エラーリスト!$E$96,""))&amp;IF(OR(T204="",T204=0),"",IF(OR(J204="",J204=0),エラーリスト!$E$97,""))&amp;IF(OR(U204="",U204=0),"",IF(OR(K204="",K204=0),エラーリスト!$E$98,""))&amp;IF(OR(V204="",V204=0),"",IF(OR(L204="",L204=0),エラーリスト!$E$99,""))</f>
        <v/>
      </c>
    </row>
    <row r="205" spans="2:36" ht="22.5" customHeight="1">
      <c r="B205" s="125"/>
      <c r="C205" s="43"/>
      <c r="D205" s="44"/>
      <c r="E205" s="45"/>
      <c r="F205" s="70"/>
      <c r="G205" s="71">
        <f t="shared" si="86"/>
        <v>0</v>
      </c>
      <c r="H205" s="72"/>
      <c r="I205" s="73"/>
      <c r="J205" s="73"/>
      <c r="K205" s="73"/>
      <c r="L205" s="73"/>
      <c r="M205" s="87">
        <f t="shared" si="87"/>
        <v>0</v>
      </c>
      <c r="N205" s="102">
        <f t="shared" si="99"/>
        <v>0</v>
      </c>
      <c r="O205" s="88">
        <f t="shared" si="88"/>
        <v>0</v>
      </c>
      <c r="P205" s="89" t="str">
        <f t="shared" ca="1" si="100"/>
        <v/>
      </c>
      <c r="Q205" s="90" t="str">
        <f t="shared" ca="1" si="89"/>
        <v/>
      </c>
      <c r="R205" s="91" t="str">
        <f t="shared" ca="1" si="101"/>
        <v/>
      </c>
      <c r="S205" s="87" t="str">
        <f t="shared" ca="1" si="102"/>
        <v/>
      </c>
      <c r="T205" s="87" t="str">
        <f t="shared" ca="1" si="103"/>
        <v/>
      </c>
      <c r="U205" s="91" t="str">
        <f t="shared" ca="1" si="104"/>
        <v/>
      </c>
      <c r="V205" s="91" t="str">
        <f t="shared" ca="1" si="105"/>
        <v/>
      </c>
      <c r="W205" s="87">
        <f t="shared" ca="1" si="90"/>
        <v>0</v>
      </c>
      <c r="X205" s="102">
        <f t="shared" ca="1" si="106"/>
        <v>0</v>
      </c>
      <c r="Y205" s="92">
        <f t="shared" ca="1" si="107"/>
        <v>0</v>
      </c>
      <c r="Z205" s="89" t="str">
        <f t="shared" ca="1" si="91"/>
        <v/>
      </c>
      <c r="AA205" s="91" t="str">
        <f t="shared" ca="1" si="92"/>
        <v/>
      </c>
      <c r="AB205" s="91" t="str">
        <f t="shared" ca="1" si="93"/>
        <v/>
      </c>
      <c r="AC205" s="87" t="str">
        <f t="shared" ca="1" si="94"/>
        <v/>
      </c>
      <c r="AD205" s="87" t="str">
        <f t="shared" ca="1" si="95"/>
        <v/>
      </c>
      <c r="AE205" s="91" t="str">
        <f t="shared" ca="1" si="96"/>
        <v/>
      </c>
      <c r="AF205" s="98" t="str">
        <f t="shared" ca="1" si="97"/>
        <v/>
      </c>
      <c r="AG205" s="87">
        <f t="shared" ca="1" si="98"/>
        <v>0</v>
      </c>
      <c r="AH205" s="102" t="str">
        <f t="shared" ca="1" si="108"/>
        <v>0</v>
      </c>
      <c r="AI205" s="100">
        <f t="shared" ca="1" si="85"/>
        <v>0</v>
      </c>
      <c r="AJ205" s="2" t="str">
        <f ca="1">IF(Y205="","",IF(AND(C205="",Y205&lt;&gt;0),エラーリスト!$E$92,""))&amp;IF(Y205="","",IF(AND(D205="",Y205&lt;&gt;0),エラーリスト!$E$93,""))&amp;IF(Y205="","",IF(AND(E205="",Y205&lt;&gt;0),エラーリスト!$E$94,""))&amp;IF(OR(P205="",P205=0),"",IF(OR(F205="",F205=0),エラーリスト!$E$95,""))&amp;IF(OR(S205="",S205=0),"",IF(OR(I205="",I205=0),エラーリスト!$E$96,""))&amp;IF(OR(T205="",T205=0),"",IF(OR(J205="",J205=0),エラーリスト!$E$97,""))&amp;IF(OR(U205="",U205=0),"",IF(OR(K205="",K205=0),エラーリスト!$E$98,""))&amp;IF(OR(V205="",V205=0),"",IF(OR(L205="",L205=0),エラーリスト!$E$99,""))</f>
        <v/>
      </c>
    </row>
    <row r="206" spans="2:36" ht="22.5" customHeight="1" thickBot="1">
      <c r="B206" s="126"/>
      <c r="C206" s="46"/>
      <c r="D206" s="47"/>
      <c r="E206" s="48"/>
      <c r="F206" s="74"/>
      <c r="G206" s="75">
        <f t="shared" si="86"/>
        <v>0</v>
      </c>
      <c r="H206" s="76"/>
      <c r="I206" s="77"/>
      <c r="J206" s="77"/>
      <c r="K206" s="77"/>
      <c r="L206" s="77"/>
      <c r="M206" s="93">
        <f t="shared" si="87"/>
        <v>0</v>
      </c>
      <c r="N206" s="102">
        <f t="shared" si="99"/>
        <v>0</v>
      </c>
      <c r="O206" s="94">
        <f t="shared" si="88"/>
        <v>0</v>
      </c>
      <c r="P206" s="95" t="str">
        <f t="shared" ca="1" si="100"/>
        <v/>
      </c>
      <c r="Q206" s="96" t="str">
        <f t="shared" ca="1" si="89"/>
        <v/>
      </c>
      <c r="R206" s="97" t="str">
        <f t="shared" ca="1" si="101"/>
        <v/>
      </c>
      <c r="S206" s="93" t="str">
        <f t="shared" ca="1" si="102"/>
        <v/>
      </c>
      <c r="T206" s="93" t="str">
        <f t="shared" ca="1" si="103"/>
        <v/>
      </c>
      <c r="U206" s="97" t="str">
        <f t="shared" ca="1" si="104"/>
        <v/>
      </c>
      <c r="V206" s="97" t="str">
        <f t="shared" ca="1" si="105"/>
        <v/>
      </c>
      <c r="W206" s="93">
        <f t="shared" ca="1" si="90"/>
        <v>0</v>
      </c>
      <c r="X206" s="102">
        <f t="shared" ca="1" si="106"/>
        <v>0</v>
      </c>
      <c r="Y206" s="92">
        <f t="shared" ca="1" si="107"/>
        <v>0</v>
      </c>
      <c r="Z206" s="95" t="str">
        <f t="shared" ca="1" si="91"/>
        <v/>
      </c>
      <c r="AA206" s="97" t="str">
        <f t="shared" ca="1" si="92"/>
        <v/>
      </c>
      <c r="AB206" s="97" t="str">
        <f t="shared" ca="1" si="93"/>
        <v/>
      </c>
      <c r="AC206" s="93" t="str">
        <f t="shared" ca="1" si="94"/>
        <v/>
      </c>
      <c r="AD206" s="93" t="str">
        <f t="shared" ca="1" si="95"/>
        <v/>
      </c>
      <c r="AE206" s="97" t="str">
        <f t="shared" ca="1" si="96"/>
        <v/>
      </c>
      <c r="AF206" s="99" t="str">
        <f t="shared" ca="1" si="97"/>
        <v/>
      </c>
      <c r="AG206" s="93">
        <f t="shared" ca="1" si="98"/>
        <v>0</v>
      </c>
      <c r="AH206" s="103" t="str">
        <f t="shared" ca="1" si="108"/>
        <v>0</v>
      </c>
      <c r="AI206" s="101">
        <f t="shared" ca="1" si="85"/>
        <v>0</v>
      </c>
      <c r="AJ206" s="2" t="str">
        <f ca="1">IF(Y206="","",IF(AND(C206="",Y206&lt;&gt;0),エラーリスト!$E$92,""))&amp;IF(Y206="","",IF(AND(D206="",Y206&lt;&gt;0),エラーリスト!$E$93,""))&amp;IF(Y206="","",IF(AND(E206="",Y206&lt;&gt;0),エラーリスト!$E$94,""))&amp;IF(OR(P206="",P206=0),"",IF(OR(F206="",F206=0),エラーリスト!$E$95,""))&amp;IF(OR(S206="",S206=0),"",IF(OR(I206="",I206=0),エラーリスト!$E$96,""))&amp;IF(OR(T206="",T206=0),"",IF(OR(J206="",J206=0),エラーリスト!$E$97,""))&amp;IF(OR(U206="",U206=0),"",IF(OR(K206="",K206=0),エラーリスト!$E$98,""))&amp;IF(OR(V206="",V206=0),"",IF(OR(L206="",L206=0),エラーリスト!$E$99,""))</f>
        <v/>
      </c>
    </row>
    <row r="207" spans="2:36" ht="22.5" customHeight="1">
      <c r="B207" s="127"/>
      <c r="C207" s="78"/>
      <c r="D207" s="79"/>
      <c r="E207" s="78"/>
      <c r="F207" s="80"/>
      <c r="G207" s="81"/>
      <c r="H207" s="80"/>
      <c r="I207" s="82"/>
      <c r="J207" s="82"/>
      <c r="K207" s="82"/>
      <c r="L207" s="82"/>
      <c r="M207" s="86"/>
      <c r="N207" s="86"/>
      <c r="O207" s="86"/>
      <c r="P207" s="83"/>
      <c r="Q207" s="81"/>
      <c r="R207" s="84"/>
      <c r="S207" s="83"/>
      <c r="T207" s="83"/>
      <c r="U207" s="84"/>
      <c r="V207" s="84"/>
      <c r="W207" s="83"/>
      <c r="X207" s="83"/>
      <c r="Y207" s="81"/>
      <c r="Z207" s="83"/>
      <c r="AA207" s="84"/>
      <c r="AB207" s="84"/>
      <c r="AC207" s="83"/>
      <c r="AD207" s="83"/>
      <c r="AE207" s="84"/>
      <c r="AF207" s="84"/>
      <c r="AG207" s="83"/>
      <c r="AH207" s="83"/>
      <c r="AI207" s="84"/>
    </row>
    <row r="208" spans="2:36" ht="16.2">
      <c r="B208" s="128"/>
      <c r="C208" s="32"/>
      <c r="D208" s="33"/>
      <c r="E208" s="34"/>
      <c r="F208" s="34"/>
      <c r="G208" s="34"/>
      <c r="H208" s="34"/>
      <c r="I208" s="34"/>
      <c r="J208" s="34"/>
      <c r="K208" s="34"/>
      <c r="L208" s="34"/>
      <c r="M208" s="85"/>
      <c r="N208" s="85"/>
      <c r="O208" s="85"/>
      <c r="P208" s="34"/>
      <c r="Q208" s="34"/>
      <c r="R208" s="34"/>
      <c r="S208" s="34"/>
      <c r="T208" s="34"/>
      <c r="U208" s="34"/>
      <c r="V208" s="34"/>
      <c r="W208" s="34"/>
      <c r="X208" s="34"/>
      <c r="Y208" s="34"/>
      <c r="AC208" s="34"/>
      <c r="AD208" s="34"/>
    </row>
    <row r="209" spans="2:49" ht="16.2">
      <c r="B209" s="127"/>
      <c r="C209" s="32"/>
      <c r="D209" s="33"/>
      <c r="E209" s="34"/>
      <c r="F209" s="34"/>
      <c r="G209" s="34"/>
      <c r="H209" s="34"/>
      <c r="I209" s="34"/>
      <c r="J209" s="34"/>
      <c r="K209" s="34"/>
      <c r="L209" s="34"/>
      <c r="M209" s="34"/>
      <c r="N209" s="34"/>
      <c r="O209" s="34"/>
      <c r="P209" s="34"/>
      <c r="Q209" s="34"/>
      <c r="R209" s="34"/>
      <c r="S209" s="34"/>
      <c r="T209" s="34"/>
      <c r="U209" s="34"/>
      <c r="V209" s="34"/>
      <c r="W209" s="34"/>
      <c r="X209" s="34"/>
      <c r="Y209" s="34"/>
      <c r="AC209" s="34"/>
      <c r="AD209" s="34"/>
    </row>
    <row r="210" spans="2:49" ht="16.2">
      <c r="B210" s="127"/>
      <c r="C210" s="32"/>
      <c r="D210" s="33"/>
      <c r="E210" s="34"/>
      <c r="F210" s="34"/>
      <c r="G210" s="34"/>
      <c r="H210" s="34"/>
      <c r="I210" s="34"/>
      <c r="J210" s="34"/>
      <c r="K210" s="34"/>
      <c r="L210" s="34"/>
      <c r="M210" s="34"/>
      <c r="N210" s="34"/>
      <c r="O210" s="34"/>
      <c r="P210" s="34"/>
      <c r="Q210" s="34"/>
      <c r="R210" s="34"/>
      <c r="S210" s="34"/>
      <c r="T210" s="34"/>
      <c r="U210" s="34"/>
      <c r="V210" s="34"/>
      <c r="W210" s="34"/>
      <c r="X210" s="34"/>
      <c r="Y210" s="34"/>
      <c r="AC210" s="34"/>
      <c r="AD210" s="34"/>
    </row>
    <row r="211" spans="2:49" ht="16.2">
      <c r="B211" s="127"/>
      <c r="C211" s="36"/>
      <c r="D211" s="37"/>
      <c r="E211" s="38"/>
      <c r="F211" s="38"/>
      <c r="G211" s="38"/>
      <c r="H211" s="38"/>
      <c r="I211" s="38"/>
      <c r="J211" s="38"/>
      <c r="K211" s="38"/>
      <c r="L211" s="38"/>
      <c r="M211" s="38"/>
      <c r="N211" s="38"/>
      <c r="O211" s="38"/>
      <c r="P211" s="38"/>
      <c r="Q211" s="38"/>
      <c r="R211" s="38"/>
      <c r="S211" s="38"/>
      <c r="T211" s="38"/>
      <c r="U211" s="38"/>
      <c r="V211" s="38"/>
      <c r="W211" s="38"/>
      <c r="X211" s="38"/>
      <c r="Y211" s="38"/>
      <c r="AC211" s="38"/>
      <c r="AD211" s="38"/>
    </row>
    <row r="212" spans="2:49">
      <c r="B212" s="128"/>
    </row>
    <row r="213" spans="2:49">
      <c r="B213" s="128"/>
      <c r="AE213" s="1"/>
      <c r="AF213" s="9"/>
      <c r="AG213" s="9"/>
      <c r="AH213" s="9"/>
      <c r="AI213" s="9"/>
      <c r="AJ213" s="9"/>
      <c r="AK213" s="9"/>
      <c r="AL213" s="9"/>
      <c r="AM213" s="9"/>
      <c r="AN213" s="9"/>
      <c r="AO213" s="9"/>
      <c r="AP213" s="9"/>
      <c r="AQ213" s="9"/>
      <c r="AR213" s="9"/>
      <c r="AS213" s="9"/>
      <c r="AT213" s="9"/>
      <c r="AU213" s="9"/>
      <c r="AV213" s="9"/>
      <c r="AW213" s="9"/>
    </row>
    <row r="214" spans="2:49">
      <c r="B214" s="128"/>
      <c r="AE214" s="1"/>
      <c r="AF214" s="1"/>
      <c r="AG214" s="1"/>
      <c r="AH214" s="1"/>
      <c r="AI214" s="1"/>
      <c r="AJ214" s="9"/>
      <c r="AK214" s="1"/>
      <c r="AL214" s="9"/>
      <c r="AM214" s="9"/>
      <c r="AN214" s="9"/>
      <c r="AO214" s="9"/>
      <c r="AP214" s="9"/>
      <c r="AQ214" s="9"/>
      <c r="AR214" s="9"/>
      <c r="AS214" s="9"/>
      <c r="AT214" s="9"/>
      <c r="AU214" s="9"/>
      <c r="AV214" s="9"/>
      <c r="AW214" s="9"/>
    </row>
    <row r="215" spans="2:49" ht="19.2">
      <c r="B215" s="128"/>
      <c r="AE215" s="41"/>
      <c r="AF215" s="41"/>
      <c r="AG215" s="40"/>
      <c r="AH215" s="40"/>
      <c r="AI215" s="40"/>
      <c r="AJ215" s="40"/>
    </row>
    <row r="216" spans="2:49" ht="19.2">
      <c r="B216" s="128"/>
      <c r="AE216" s="42"/>
      <c r="AF216" s="41"/>
      <c r="AG216" s="40"/>
      <c r="AH216" s="40"/>
      <c r="AI216" s="40"/>
      <c r="AJ216" s="40"/>
    </row>
    <row r="217" spans="2:49" ht="19.2">
      <c r="B217" s="128"/>
      <c r="AE217" s="42"/>
      <c r="AF217" s="42"/>
      <c r="AG217" s="40"/>
      <c r="AH217" s="40"/>
      <c r="AI217" s="40"/>
      <c r="AJ217" s="40"/>
    </row>
    <row r="218" spans="2:49" ht="19.2">
      <c r="B218" s="128"/>
      <c r="AE218" s="42"/>
      <c r="AF218" s="42"/>
      <c r="AG218" s="40"/>
      <c r="AH218" s="40"/>
      <c r="AI218" s="40"/>
      <c r="AJ218" s="40"/>
    </row>
    <row r="219" spans="2:49" ht="19.2">
      <c r="B219" s="128"/>
      <c r="AE219" s="42"/>
      <c r="AF219" s="41"/>
      <c r="AG219" s="40"/>
      <c r="AH219" s="40"/>
      <c r="AI219" s="40"/>
      <c r="AJ219" s="40"/>
    </row>
    <row r="220" spans="2:49" ht="19.2">
      <c r="B220" s="128"/>
      <c r="AE220" s="42"/>
      <c r="AF220" s="41"/>
      <c r="AG220" s="40"/>
      <c r="AH220" s="40"/>
      <c r="AI220" s="40"/>
      <c r="AJ220" s="40"/>
    </row>
    <row r="221" spans="2:49">
      <c r="B221" s="128"/>
    </row>
    <row r="222" spans="2:49">
      <c r="B222" s="128"/>
    </row>
    <row r="223" spans="2:49">
      <c r="B223" s="128"/>
    </row>
    <row r="224" spans="2:49">
      <c r="B224" s="128"/>
    </row>
    <row r="225" spans="2:32">
      <c r="B225" s="128"/>
    </row>
    <row r="226" spans="2:32">
      <c r="B226" s="128"/>
    </row>
    <row r="227" spans="2:32">
      <c r="B227" s="128"/>
    </row>
    <row r="228" spans="2:32">
      <c r="B228" s="128"/>
    </row>
    <row r="229" spans="2:32">
      <c r="B229" s="128"/>
    </row>
    <row r="230" spans="2:32">
      <c r="B230" s="128"/>
    </row>
    <row r="231" spans="2:32">
      <c r="B231" s="128"/>
    </row>
    <row r="232" spans="2:32">
      <c r="B232" s="128"/>
      <c r="AF232">
        <v>2</v>
      </c>
    </row>
    <row r="233" spans="2:32">
      <c r="B233" s="128"/>
    </row>
    <row r="234" spans="2:32">
      <c r="B234" s="128"/>
    </row>
    <row r="235" spans="2:32">
      <c r="B235" s="128"/>
    </row>
    <row r="236" spans="2:32">
      <c r="B236" s="128"/>
    </row>
    <row r="237" spans="2:32">
      <c r="B237" s="128"/>
    </row>
    <row r="238" spans="2:32">
      <c r="B238" s="128"/>
    </row>
    <row r="239" spans="2:32">
      <c r="B239" s="128"/>
    </row>
    <row r="240" spans="2:32">
      <c r="B240" s="128"/>
    </row>
    <row r="241" spans="2:2">
      <c r="B241" s="128"/>
    </row>
    <row r="242" spans="2:2">
      <c r="B242" s="128"/>
    </row>
    <row r="243" spans="2:2">
      <c r="B243" s="128"/>
    </row>
    <row r="244" spans="2:2">
      <c r="B244" s="128"/>
    </row>
    <row r="245" spans="2:2">
      <c r="B245" s="128"/>
    </row>
    <row r="246" spans="2:2">
      <c r="B246" s="128"/>
    </row>
    <row r="247" spans="2:2">
      <c r="B247" s="128"/>
    </row>
    <row r="248" spans="2:2">
      <c r="B248" s="128"/>
    </row>
    <row r="249" spans="2:2">
      <c r="B249" s="128"/>
    </row>
    <row r="250" spans="2:2">
      <c r="B250" s="128"/>
    </row>
    <row r="251" spans="2:2">
      <c r="B251" s="128"/>
    </row>
    <row r="252" spans="2:2">
      <c r="B252" s="128"/>
    </row>
    <row r="253" spans="2:2">
      <c r="B253" s="128"/>
    </row>
    <row r="254" spans="2:2">
      <c r="B254" s="128"/>
    </row>
    <row r="255" spans="2:2">
      <c r="B255" s="128"/>
    </row>
    <row r="256" spans="2:2">
      <c r="B256" s="128"/>
    </row>
    <row r="257" spans="2:2">
      <c r="B257" s="128"/>
    </row>
    <row r="258" spans="2:2">
      <c r="B258" s="128"/>
    </row>
    <row r="259" spans="2:2">
      <c r="B259" s="128"/>
    </row>
    <row r="260" spans="2:2">
      <c r="B260" s="128"/>
    </row>
    <row r="261" spans="2:2">
      <c r="B261" s="128"/>
    </row>
    <row r="262" spans="2:2">
      <c r="B262" s="128"/>
    </row>
    <row r="263" spans="2:2">
      <c r="B263" s="128"/>
    </row>
    <row r="264" spans="2:2">
      <c r="B264" s="128"/>
    </row>
    <row r="265" spans="2:2">
      <c r="B265" s="128"/>
    </row>
    <row r="266" spans="2:2">
      <c r="B266" s="128"/>
    </row>
    <row r="267" spans="2:2">
      <c r="B267" s="128"/>
    </row>
    <row r="268" spans="2:2">
      <c r="B268" s="128"/>
    </row>
    <row r="269" spans="2:2">
      <c r="B269" s="128"/>
    </row>
    <row r="270" spans="2:2">
      <c r="B270" s="128"/>
    </row>
    <row r="271" spans="2:2">
      <c r="B271" s="128"/>
    </row>
    <row r="272" spans="2:2">
      <c r="B272" s="128"/>
    </row>
    <row r="273" spans="2:2">
      <c r="B273" s="128"/>
    </row>
    <row r="274" spans="2:2">
      <c r="B274" s="128"/>
    </row>
    <row r="275" spans="2:2">
      <c r="B275" s="128"/>
    </row>
    <row r="276" spans="2:2">
      <c r="B276" s="128"/>
    </row>
    <row r="277" spans="2:2">
      <c r="B277" s="128"/>
    </row>
    <row r="278" spans="2:2">
      <c r="B278" s="128"/>
    </row>
    <row r="279" spans="2:2">
      <c r="B279" s="128"/>
    </row>
    <row r="280" spans="2:2">
      <c r="B280" s="128"/>
    </row>
    <row r="281" spans="2:2">
      <c r="B281" s="128"/>
    </row>
    <row r="282" spans="2:2">
      <c r="B282" s="128"/>
    </row>
    <row r="283" spans="2:2">
      <c r="B283" s="128"/>
    </row>
    <row r="284" spans="2:2">
      <c r="B284" s="128"/>
    </row>
    <row r="285" spans="2:2">
      <c r="B285" s="128"/>
    </row>
    <row r="286" spans="2:2">
      <c r="B286" s="128"/>
    </row>
    <row r="287" spans="2:2">
      <c r="B287" s="128"/>
    </row>
    <row r="288" spans="2:2">
      <c r="B288" s="128"/>
    </row>
    <row r="289" spans="2:2">
      <c r="B289" s="128"/>
    </row>
    <row r="290" spans="2:2">
      <c r="B290" s="128"/>
    </row>
    <row r="291" spans="2:2">
      <c r="B291" s="128"/>
    </row>
    <row r="292" spans="2:2">
      <c r="B292" s="128"/>
    </row>
    <row r="293" spans="2:2">
      <c r="B293" s="128"/>
    </row>
    <row r="294" spans="2:2">
      <c r="B294" s="128"/>
    </row>
    <row r="295" spans="2:2">
      <c r="B295" s="128"/>
    </row>
    <row r="296" spans="2:2">
      <c r="B296" s="128"/>
    </row>
    <row r="297" spans="2:2">
      <c r="B297" s="128"/>
    </row>
    <row r="298" spans="2:2">
      <c r="B298" s="128"/>
    </row>
    <row r="299" spans="2:2">
      <c r="B299" s="128"/>
    </row>
    <row r="300" spans="2:2">
      <c r="B300" s="128"/>
    </row>
    <row r="301" spans="2:2">
      <c r="B301" s="128"/>
    </row>
    <row r="302" spans="2:2">
      <c r="B302" s="128"/>
    </row>
    <row r="303" spans="2:2">
      <c r="B303" s="128"/>
    </row>
    <row r="304" spans="2:2">
      <c r="B304" s="128"/>
    </row>
    <row r="305" spans="2:2">
      <c r="B305" s="128"/>
    </row>
    <row r="306" spans="2:2">
      <c r="B306" s="128"/>
    </row>
    <row r="307" spans="2:2">
      <c r="B307" s="128"/>
    </row>
    <row r="308" spans="2:2">
      <c r="B308" s="128"/>
    </row>
    <row r="309" spans="2:2">
      <c r="B309" s="128"/>
    </row>
    <row r="310" spans="2:2">
      <c r="B310" s="128"/>
    </row>
    <row r="311" spans="2:2">
      <c r="B311" s="128"/>
    </row>
    <row r="312" spans="2:2">
      <c r="B312" s="128"/>
    </row>
    <row r="313" spans="2:2">
      <c r="B313" s="128"/>
    </row>
    <row r="314" spans="2:2">
      <c r="B314" s="128"/>
    </row>
    <row r="315" spans="2:2">
      <c r="B315" s="128"/>
    </row>
    <row r="316" spans="2:2">
      <c r="B316" s="128"/>
    </row>
    <row r="317" spans="2:2">
      <c r="B317" s="128"/>
    </row>
    <row r="318" spans="2:2">
      <c r="B318" s="128"/>
    </row>
    <row r="319" spans="2:2">
      <c r="B319" s="128"/>
    </row>
    <row r="320" spans="2:2">
      <c r="B320" s="128"/>
    </row>
    <row r="321" spans="2:2">
      <c r="B321" s="128"/>
    </row>
    <row r="322" spans="2:2">
      <c r="B322" s="128"/>
    </row>
    <row r="323" spans="2:2">
      <c r="B323" s="128"/>
    </row>
    <row r="324" spans="2:2">
      <c r="B324" s="128"/>
    </row>
    <row r="325" spans="2:2">
      <c r="B325" s="128"/>
    </row>
    <row r="326" spans="2:2">
      <c r="B326" s="128"/>
    </row>
    <row r="327" spans="2:2">
      <c r="B327" s="128"/>
    </row>
    <row r="328" spans="2:2">
      <c r="B328" s="128"/>
    </row>
    <row r="329" spans="2:2">
      <c r="B329" s="128"/>
    </row>
    <row r="330" spans="2:2">
      <c r="B330" s="128"/>
    </row>
    <row r="331" spans="2:2">
      <c r="B331" s="128"/>
    </row>
    <row r="332" spans="2:2">
      <c r="B332" s="128"/>
    </row>
    <row r="333" spans="2:2">
      <c r="B333" s="128"/>
    </row>
    <row r="334" spans="2:2">
      <c r="B334" s="128"/>
    </row>
    <row r="335" spans="2:2">
      <c r="B335" s="128"/>
    </row>
    <row r="336" spans="2:2">
      <c r="B336" s="128"/>
    </row>
    <row r="337" spans="2:2">
      <c r="B337" s="128"/>
    </row>
    <row r="338" spans="2:2">
      <c r="B338" s="128"/>
    </row>
    <row r="339" spans="2:2">
      <c r="B339" s="128"/>
    </row>
    <row r="340" spans="2:2">
      <c r="B340" s="128"/>
    </row>
    <row r="341" spans="2:2">
      <c r="B341" s="128"/>
    </row>
    <row r="342" spans="2:2">
      <c r="B342" s="128"/>
    </row>
    <row r="343" spans="2:2">
      <c r="B343" s="128"/>
    </row>
    <row r="344" spans="2:2">
      <c r="B344" s="128"/>
    </row>
    <row r="345" spans="2:2">
      <c r="B345" s="128"/>
    </row>
    <row r="346" spans="2:2">
      <c r="B346" s="128"/>
    </row>
    <row r="347" spans="2:2">
      <c r="B347" s="128"/>
    </row>
    <row r="348" spans="2:2">
      <c r="B348" s="128"/>
    </row>
    <row r="349" spans="2:2">
      <c r="B349" s="128"/>
    </row>
    <row r="350" spans="2:2">
      <c r="B350" s="128"/>
    </row>
    <row r="351" spans="2:2">
      <c r="B351" s="128"/>
    </row>
    <row r="352" spans="2:2">
      <c r="B352" s="128"/>
    </row>
    <row r="353" spans="2:2">
      <c r="B353" s="128"/>
    </row>
    <row r="354" spans="2:2">
      <c r="B354" s="128"/>
    </row>
    <row r="355" spans="2:2">
      <c r="B355" s="128"/>
    </row>
    <row r="356" spans="2:2">
      <c r="B356" s="128"/>
    </row>
    <row r="357" spans="2:2">
      <c r="B357" s="128"/>
    </row>
    <row r="358" spans="2:2">
      <c r="B358" s="128"/>
    </row>
    <row r="359" spans="2:2">
      <c r="B359" s="128"/>
    </row>
    <row r="360" spans="2:2">
      <c r="B360" s="128"/>
    </row>
    <row r="361" spans="2:2">
      <c r="B361" s="128"/>
    </row>
    <row r="362" spans="2:2">
      <c r="B362" s="128"/>
    </row>
    <row r="363" spans="2:2">
      <c r="B363" s="128"/>
    </row>
    <row r="364" spans="2:2">
      <c r="B364" s="128"/>
    </row>
    <row r="365" spans="2:2">
      <c r="B365" s="128"/>
    </row>
    <row r="366" spans="2:2">
      <c r="B366" s="128"/>
    </row>
    <row r="367" spans="2:2">
      <c r="B367" s="128"/>
    </row>
    <row r="368" spans="2:2">
      <c r="B368" s="128"/>
    </row>
    <row r="369" spans="2:2">
      <c r="B369" s="128"/>
    </row>
    <row r="370" spans="2:2">
      <c r="B370" s="128"/>
    </row>
    <row r="371" spans="2:2">
      <c r="B371" s="128"/>
    </row>
    <row r="372" spans="2:2">
      <c r="B372" s="128"/>
    </row>
    <row r="373" spans="2:2">
      <c r="B373" s="128"/>
    </row>
    <row r="374" spans="2:2">
      <c r="B374" s="128"/>
    </row>
    <row r="375" spans="2:2">
      <c r="B375" s="128"/>
    </row>
    <row r="376" spans="2:2">
      <c r="B376" s="128"/>
    </row>
    <row r="377" spans="2:2">
      <c r="B377" s="128"/>
    </row>
    <row r="378" spans="2:2">
      <c r="B378" s="128"/>
    </row>
    <row r="379" spans="2:2">
      <c r="B379" s="128"/>
    </row>
    <row r="380" spans="2:2">
      <c r="B380" s="128"/>
    </row>
    <row r="381" spans="2:2">
      <c r="B381" s="128"/>
    </row>
    <row r="382" spans="2:2">
      <c r="B382" s="128"/>
    </row>
    <row r="383" spans="2:2">
      <c r="B383" s="128"/>
    </row>
    <row r="384" spans="2:2">
      <c r="B384" s="128"/>
    </row>
    <row r="385" spans="2:2">
      <c r="B385" s="128"/>
    </row>
    <row r="386" spans="2:2">
      <c r="B386" s="128"/>
    </row>
    <row r="387" spans="2:2">
      <c r="B387" s="128"/>
    </row>
    <row r="388" spans="2:2">
      <c r="B388" s="128"/>
    </row>
    <row r="389" spans="2:2">
      <c r="B389" s="128"/>
    </row>
    <row r="390" spans="2:2">
      <c r="B390" s="128"/>
    </row>
    <row r="391" spans="2:2">
      <c r="B391" s="128"/>
    </row>
    <row r="392" spans="2:2">
      <c r="B392" s="128"/>
    </row>
    <row r="393" spans="2:2">
      <c r="B393" s="128"/>
    </row>
    <row r="394" spans="2:2">
      <c r="B394" s="128"/>
    </row>
    <row r="395" spans="2:2">
      <c r="B395" s="128"/>
    </row>
    <row r="396" spans="2:2">
      <c r="B396" s="128"/>
    </row>
    <row r="397" spans="2:2">
      <c r="B397" s="128"/>
    </row>
    <row r="398" spans="2:2">
      <c r="B398" s="128"/>
    </row>
    <row r="399" spans="2:2">
      <c r="B399" s="128"/>
    </row>
    <row r="400" spans="2:2">
      <c r="B400" s="128"/>
    </row>
    <row r="401" spans="2:2">
      <c r="B401" s="128"/>
    </row>
    <row r="402" spans="2:2">
      <c r="B402" s="128"/>
    </row>
    <row r="403" spans="2:2">
      <c r="B403" s="128"/>
    </row>
    <row r="404" spans="2:2">
      <c r="B404" s="128"/>
    </row>
    <row r="405" spans="2:2">
      <c r="B405" s="128"/>
    </row>
    <row r="406" spans="2:2">
      <c r="B406" s="128"/>
    </row>
    <row r="407" spans="2:2">
      <c r="B407" s="128"/>
    </row>
    <row r="408" spans="2:2">
      <c r="B408" s="128"/>
    </row>
    <row r="409" spans="2:2">
      <c r="B409" s="128"/>
    </row>
    <row r="410" spans="2:2">
      <c r="B410" s="128"/>
    </row>
    <row r="411" spans="2:2">
      <c r="B411" s="128"/>
    </row>
    <row r="412" spans="2:2">
      <c r="B412" s="128"/>
    </row>
    <row r="413" spans="2:2">
      <c r="B413" s="128"/>
    </row>
    <row r="414" spans="2:2">
      <c r="B414" s="128"/>
    </row>
    <row r="415" spans="2:2">
      <c r="B415" s="128"/>
    </row>
    <row r="416" spans="2:2">
      <c r="B416" s="128"/>
    </row>
    <row r="417" spans="2:2">
      <c r="B417" s="128"/>
    </row>
    <row r="418" spans="2:2">
      <c r="B418" s="128"/>
    </row>
    <row r="419" spans="2:2">
      <c r="B419" s="128"/>
    </row>
    <row r="420" spans="2:2">
      <c r="B420" s="128"/>
    </row>
    <row r="421" spans="2:2">
      <c r="B421" s="128"/>
    </row>
    <row r="422" spans="2:2">
      <c r="B422" s="128"/>
    </row>
    <row r="423" spans="2:2">
      <c r="B423" s="128"/>
    </row>
    <row r="424" spans="2:2">
      <c r="B424" s="128"/>
    </row>
    <row r="425" spans="2:2">
      <c r="B425" s="128"/>
    </row>
    <row r="426" spans="2:2">
      <c r="B426" s="128"/>
    </row>
    <row r="427" spans="2:2">
      <c r="B427" s="128"/>
    </row>
    <row r="428" spans="2:2">
      <c r="B428" s="128"/>
    </row>
    <row r="429" spans="2:2">
      <c r="B429" s="128"/>
    </row>
    <row r="430" spans="2:2">
      <c r="B430" s="128"/>
    </row>
    <row r="431" spans="2:2">
      <c r="B431" s="128"/>
    </row>
    <row r="432" spans="2:2">
      <c r="B432" s="128"/>
    </row>
    <row r="433" spans="2:2">
      <c r="B433" s="128"/>
    </row>
    <row r="434" spans="2:2">
      <c r="B434" s="128"/>
    </row>
    <row r="435" spans="2:2">
      <c r="B435" s="128"/>
    </row>
    <row r="436" spans="2:2">
      <c r="B436" s="128"/>
    </row>
    <row r="437" spans="2:2">
      <c r="B437" s="128"/>
    </row>
    <row r="438" spans="2:2">
      <c r="B438" s="128"/>
    </row>
    <row r="439" spans="2:2">
      <c r="B439" s="128"/>
    </row>
    <row r="440" spans="2:2">
      <c r="B440" s="128"/>
    </row>
    <row r="441" spans="2:2">
      <c r="B441" s="128"/>
    </row>
    <row r="442" spans="2:2">
      <c r="B442" s="128"/>
    </row>
    <row r="443" spans="2:2">
      <c r="B443" s="128"/>
    </row>
    <row r="444" spans="2:2">
      <c r="B444" s="128"/>
    </row>
    <row r="445" spans="2:2">
      <c r="B445" s="128"/>
    </row>
    <row r="446" spans="2:2">
      <c r="B446" s="128"/>
    </row>
    <row r="447" spans="2:2">
      <c r="B447" s="128"/>
    </row>
    <row r="448" spans="2:2">
      <c r="B448" s="128"/>
    </row>
    <row r="449" spans="2:2">
      <c r="B449" s="128"/>
    </row>
    <row r="450" spans="2:2">
      <c r="B450" s="128"/>
    </row>
    <row r="451" spans="2:2">
      <c r="B451" s="128"/>
    </row>
    <row r="452" spans="2:2">
      <c r="B452" s="128"/>
    </row>
    <row r="453" spans="2:2">
      <c r="B453" s="128"/>
    </row>
    <row r="454" spans="2:2">
      <c r="B454" s="128"/>
    </row>
    <row r="455" spans="2:2">
      <c r="B455" s="128"/>
    </row>
    <row r="456" spans="2:2">
      <c r="B456" s="128"/>
    </row>
    <row r="457" spans="2:2">
      <c r="B457" s="128"/>
    </row>
    <row r="458" spans="2:2">
      <c r="B458" s="128"/>
    </row>
    <row r="459" spans="2:2">
      <c r="B459" s="128"/>
    </row>
    <row r="460" spans="2:2">
      <c r="B460" s="128"/>
    </row>
    <row r="461" spans="2:2">
      <c r="B461" s="128"/>
    </row>
    <row r="462" spans="2:2">
      <c r="B462" s="128"/>
    </row>
    <row r="463" spans="2:2">
      <c r="B463" s="128"/>
    </row>
    <row r="464" spans="2:2">
      <c r="B464" s="128"/>
    </row>
    <row r="465" spans="2:2">
      <c r="B465" s="128"/>
    </row>
    <row r="466" spans="2:2">
      <c r="B466" s="128"/>
    </row>
    <row r="467" spans="2:2">
      <c r="B467" s="128"/>
    </row>
    <row r="468" spans="2:2">
      <c r="B468" s="128"/>
    </row>
    <row r="469" spans="2:2">
      <c r="B469" s="128"/>
    </row>
    <row r="470" spans="2:2">
      <c r="B470" s="128"/>
    </row>
    <row r="471" spans="2:2">
      <c r="B471" s="128"/>
    </row>
    <row r="472" spans="2:2">
      <c r="B472" s="128"/>
    </row>
    <row r="473" spans="2:2">
      <c r="B473" s="128"/>
    </row>
    <row r="474" spans="2:2">
      <c r="B474" s="128"/>
    </row>
    <row r="475" spans="2:2">
      <c r="B475" s="128"/>
    </row>
    <row r="476" spans="2:2">
      <c r="B476" s="128"/>
    </row>
    <row r="477" spans="2:2">
      <c r="B477" s="128"/>
    </row>
    <row r="478" spans="2:2">
      <c r="B478" s="128"/>
    </row>
    <row r="479" spans="2:2">
      <c r="B479" s="128"/>
    </row>
    <row r="480" spans="2:2">
      <c r="B480" s="128"/>
    </row>
    <row r="481" spans="2:2">
      <c r="B481" s="128"/>
    </row>
    <row r="482" spans="2:2">
      <c r="B482" s="128"/>
    </row>
    <row r="483" spans="2:2">
      <c r="B483" s="128"/>
    </row>
    <row r="484" spans="2:2">
      <c r="B484" s="128"/>
    </row>
    <row r="485" spans="2:2">
      <c r="B485" s="128"/>
    </row>
    <row r="486" spans="2:2">
      <c r="B486" s="128"/>
    </row>
    <row r="487" spans="2:2">
      <c r="B487" s="128"/>
    </row>
    <row r="488" spans="2:2">
      <c r="B488" s="128"/>
    </row>
    <row r="489" spans="2:2">
      <c r="B489" s="128"/>
    </row>
    <row r="490" spans="2:2">
      <c r="B490" s="128"/>
    </row>
    <row r="491" spans="2:2">
      <c r="B491" s="128"/>
    </row>
    <row r="492" spans="2:2">
      <c r="B492" s="128"/>
    </row>
    <row r="493" spans="2:2">
      <c r="B493" s="128"/>
    </row>
    <row r="494" spans="2:2">
      <c r="B494" s="128"/>
    </row>
    <row r="495" spans="2:2">
      <c r="B495" s="128"/>
    </row>
    <row r="496" spans="2:2">
      <c r="B496" s="128"/>
    </row>
    <row r="497" spans="2:2">
      <c r="B497" s="128"/>
    </row>
    <row r="498" spans="2:2">
      <c r="B498" s="128"/>
    </row>
    <row r="499" spans="2:2">
      <c r="B499" s="128"/>
    </row>
    <row r="500" spans="2:2">
      <c r="B500" s="128"/>
    </row>
    <row r="501" spans="2:2">
      <c r="B501" s="128"/>
    </row>
    <row r="502" spans="2:2">
      <c r="B502" s="128"/>
    </row>
    <row r="503" spans="2:2">
      <c r="B503" s="128"/>
    </row>
    <row r="504" spans="2:2">
      <c r="B504" s="128"/>
    </row>
    <row r="505" spans="2:2">
      <c r="B505" s="128"/>
    </row>
    <row r="506" spans="2:2">
      <c r="B506" s="128"/>
    </row>
    <row r="507" spans="2:2">
      <c r="B507" s="128"/>
    </row>
    <row r="508" spans="2:2">
      <c r="B508" s="128"/>
    </row>
    <row r="509" spans="2:2">
      <c r="B509" s="128"/>
    </row>
    <row r="510" spans="2:2">
      <c r="B510" s="128"/>
    </row>
    <row r="511" spans="2:2">
      <c r="B511" s="128"/>
    </row>
    <row r="512" spans="2:2">
      <c r="B512" s="128"/>
    </row>
    <row r="513" spans="2:2">
      <c r="B513" s="128"/>
    </row>
    <row r="514" spans="2:2">
      <c r="B514" s="128"/>
    </row>
    <row r="515" spans="2:2">
      <c r="B515" s="128"/>
    </row>
    <row r="516" spans="2:2">
      <c r="B516" s="128"/>
    </row>
    <row r="517" spans="2:2">
      <c r="B517" s="128"/>
    </row>
    <row r="518" spans="2:2">
      <c r="B518" s="128"/>
    </row>
    <row r="519" spans="2:2">
      <c r="B519" s="128"/>
    </row>
    <row r="520" spans="2:2">
      <c r="B520" s="128"/>
    </row>
    <row r="521" spans="2:2">
      <c r="B521" s="128"/>
    </row>
    <row r="522" spans="2:2">
      <c r="B522" s="128"/>
    </row>
    <row r="523" spans="2:2">
      <c r="B523" s="128"/>
    </row>
    <row r="524" spans="2:2">
      <c r="B524" s="128"/>
    </row>
    <row r="525" spans="2:2">
      <c r="B525" s="128"/>
    </row>
    <row r="526" spans="2:2">
      <c r="B526" s="128"/>
    </row>
    <row r="527" spans="2:2">
      <c r="B527" s="128"/>
    </row>
    <row r="528" spans="2:2">
      <c r="B528" s="128"/>
    </row>
    <row r="529" spans="2:2">
      <c r="B529" s="128"/>
    </row>
    <row r="530" spans="2:2">
      <c r="B530" s="128"/>
    </row>
    <row r="531" spans="2:2">
      <c r="B531" s="128"/>
    </row>
    <row r="532" spans="2:2">
      <c r="B532" s="128"/>
    </row>
    <row r="533" spans="2:2">
      <c r="B533" s="128"/>
    </row>
    <row r="534" spans="2:2">
      <c r="B534" s="128"/>
    </row>
    <row r="535" spans="2:2">
      <c r="B535" s="128"/>
    </row>
    <row r="536" spans="2:2">
      <c r="B536" s="128"/>
    </row>
    <row r="537" spans="2:2">
      <c r="B537" s="128"/>
    </row>
    <row r="538" spans="2:2">
      <c r="B538" s="128"/>
    </row>
    <row r="539" spans="2:2">
      <c r="B539" s="128"/>
    </row>
    <row r="540" spans="2:2">
      <c r="B540" s="128"/>
    </row>
    <row r="541" spans="2:2">
      <c r="B541" s="128"/>
    </row>
    <row r="542" spans="2:2">
      <c r="B542" s="128"/>
    </row>
    <row r="543" spans="2:2">
      <c r="B543" s="128"/>
    </row>
    <row r="544" spans="2:2">
      <c r="B544" s="128"/>
    </row>
    <row r="545" spans="2:2">
      <c r="B545" s="128"/>
    </row>
    <row r="546" spans="2:2">
      <c r="B546" s="128"/>
    </row>
    <row r="547" spans="2:2">
      <c r="B547" s="128"/>
    </row>
    <row r="548" spans="2:2">
      <c r="B548" s="128"/>
    </row>
    <row r="549" spans="2:2">
      <c r="B549" s="128"/>
    </row>
    <row r="550" spans="2:2">
      <c r="B550" s="128"/>
    </row>
    <row r="551" spans="2:2">
      <c r="B551" s="128"/>
    </row>
    <row r="552" spans="2:2">
      <c r="B552" s="128"/>
    </row>
    <row r="553" spans="2:2">
      <c r="B553" s="128"/>
    </row>
    <row r="554" spans="2:2">
      <c r="B554" s="128"/>
    </row>
    <row r="555" spans="2:2">
      <c r="B555" s="128"/>
    </row>
    <row r="556" spans="2:2">
      <c r="B556" s="128"/>
    </row>
    <row r="557" spans="2:2">
      <c r="B557" s="128"/>
    </row>
    <row r="558" spans="2:2">
      <c r="B558" s="128"/>
    </row>
    <row r="559" spans="2:2">
      <c r="B559" s="128"/>
    </row>
    <row r="560" spans="2:2">
      <c r="B560" s="128"/>
    </row>
    <row r="561" spans="2:2">
      <c r="B561" s="128"/>
    </row>
    <row r="562" spans="2:2">
      <c r="B562" s="128"/>
    </row>
    <row r="563" spans="2:2">
      <c r="B563" s="128"/>
    </row>
    <row r="564" spans="2:2">
      <c r="B564" s="128"/>
    </row>
    <row r="565" spans="2:2">
      <c r="B565" s="128"/>
    </row>
    <row r="566" spans="2:2">
      <c r="B566" s="128"/>
    </row>
    <row r="567" spans="2:2">
      <c r="B567" s="128"/>
    </row>
    <row r="568" spans="2:2">
      <c r="B568" s="128"/>
    </row>
    <row r="569" spans="2:2">
      <c r="B569" s="128"/>
    </row>
    <row r="570" spans="2:2">
      <c r="B570" s="128"/>
    </row>
    <row r="571" spans="2:2">
      <c r="B571" s="128"/>
    </row>
    <row r="572" spans="2:2">
      <c r="B572" s="128"/>
    </row>
    <row r="573" spans="2:2">
      <c r="B573" s="128"/>
    </row>
    <row r="574" spans="2:2">
      <c r="B574" s="128"/>
    </row>
    <row r="575" spans="2:2">
      <c r="B575" s="128"/>
    </row>
    <row r="576" spans="2:2">
      <c r="B576" s="128"/>
    </row>
    <row r="577" spans="2:2">
      <c r="B577" s="128"/>
    </row>
    <row r="578" spans="2:2">
      <c r="B578" s="128"/>
    </row>
    <row r="579" spans="2:2">
      <c r="B579" s="128"/>
    </row>
    <row r="580" spans="2:2">
      <c r="B580" s="128"/>
    </row>
    <row r="581" spans="2:2">
      <c r="B581" s="128"/>
    </row>
    <row r="582" spans="2:2">
      <c r="B582" s="128"/>
    </row>
    <row r="583" spans="2:2">
      <c r="B583" s="128"/>
    </row>
    <row r="584" spans="2:2">
      <c r="B584" s="128"/>
    </row>
    <row r="585" spans="2:2">
      <c r="B585" s="128"/>
    </row>
    <row r="586" spans="2:2">
      <c r="B586" s="128"/>
    </row>
    <row r="587" spans="2:2">
      <c r="B587" s="128"/>
    </row>
    <row r="588" spans="2:2">
      <c r="B588" s="128"/>
    </row>
    <row r="589" spans="2:2">
      <c r="B589" s="128"/>
    </row>
    <row r="590" spans="2:2">
      <c r="B590" s="128"/>
    </row>
    <row r="591" spans="2:2">
      <c r="B591" s="128"/>
    </row>
    <row r="592" spans="2:2">
      <c r="B592" s="128"/>
    </row>
    <row r="593" spans="2:2">
      <c r="B593" s="128"/>
    </row>
    <row r="594" spans="2:2">
      <c r="B594" s="128"/>
    </row>
    <row r="595" spans="2:2">
      <c r="B595" s="128"/>
    </row>
    <row r="596" spans="2:2">
      <c r="B596" s="128"/>
    </row>
    <row r="597" spans="2:2">
      <c r="B597" s="128"/>
    </row>
    <row r="598" spans="2:2">
      <c r="B598" s="128"/>
    </row>
    <row r="599" spans="2:2">
      <c r="B599" s="128"/>
    </row>
    <row r="600" spans="2:2">
      <c r="B600" s="128"/>
    </row>
    <row r="601" spans="2:2">
      <c r="B601" s="128"/>
    </row>
    <row r="602" spans="2:2">
      <c r="B602" s="128"/>
    </row>
    <row r="603" spans="2:2">
      <c r="B603" s="128"/>
    </row>
    <row r="604" spans="2:2">
      <c r="B604" s="128"/>
    </row>
    <row r="605" spans="2:2">
      <c r="B605" s="128"/>
    </row>
    <row r="606" spans="2:2">
      <c r="B606" s="128"/>
    </row>
    <row r="607" spans="2:2">
      <c r="B607" s="128"/>
    </row>
    <row r="608" spans="2:2">
      <c r="B608" s="128"/>
    </row>
    <row r="609" spans="2:2">
      <c r="B609" s="128"/>
    </row>
    <row r="610" spans="2:2">
      <c r="B610" s="128"/>
    </row>
    <row r="611" spans="2:2">
      <c r="B611" s="128"/>
    </row>
    <row r="612" spans="2:2">
      <c r="B612" s="128"/>
    </row>
    <row r="613" spans="2:2">
      <c r="B613" s="128"/>
    </row>
    <row r="614" spans="2:2">
      <c r="B614" s="128"/>
    </row>
    <row r="615" spans="2:2">
      <c r="B615" s="128"/>
    </row>
    <row r="616" spans="2:2">
      <c r="B616" s="128"/>
    </row>
    <row r="617" spans="2:2">
      <c r="B617" s="128"/>
    </row>
    <row r="618" spans="2:2">
      <c r="B618" s="128"/>
    </row>
    <row r="619" spans="2:2">
      <c r="B619" s="128"/>
    </row>
    <row r="620" spans="2:2">
      <c r="B620" s="128"/>
    </row>
    <row r="621" spans="2:2">
      <c r="B621" s="128"/>
    </row>
    <row r="622" spans="2:2">
      <c r="B622" s="128"/>
    </row>
    <row r="623" spans="2:2">
      <c r="B623" s="128"/>
    </row>
    <row r="624" spans="2:2">
      <c r="B624" s="128"/>
    </row>
    <row r="625" spans="2:2">
      <c r="B625" s="128"/>
    </row>
    <row r="626" spans="2:2">
      <c r="B626" s="128"/>
    </row>
    <row r="627" spans="2:2">
      <c r="B627" s="128"/>
    </row>
    <row r="628" spans="2:2">
      <c r="B628" s="128"/>
    </row>
    <row r="629" spans="2:2">
      <c r="B629" s="128"/>
    </row>
    <row r="630" spans="2:2">
      <c r="B630" s="128"/>
    </row>
    <row r="631" spans="2:2">
      <c r="B631" s="128"/>
    </row>
    <row r="632" spans="2:2">
      <c r="B632" s="128"/>
    </row>
    <row r="633" spans="2:2">
      <c r="B633" s="128"/>
    </row>
    <row r="634" spans="2:2">
      <c r="B634" s="128"/>
    </row>
    <row r="635" spans="2:2">
      <c r="B635" s="128"/>
    </row>
    <row r="636" spans="2:2">
      <c r="B636" s="128"/>
    </row>
    <row r="637" spans="2:2">
      <c r="B637" s="128"/>
    </row>
    <row r="638" spans="2:2">
      <c r="B638" s="128"/>
    </row>
    <row r="639" spans="2:2">
      <c r="B639" s="128"/>
    </row>
    <row r="640" spans="2:2">
      <c r="B640" s="128"/>
    </row>
    <row r="641" spans="2:2">
      <c r="B641" s="128"/>
    </row>
    <row r="642" spans="2:2">
      <c r="B642" s="128"/>
    </row>
    <row r="643" spans="2:2">
      <c r="B643" s="128"/>
    </row>
    <row r="644" spans="2:2">
      <c r="B644" s="128"/>
    </row>
    <row r="645" spans="2:2">
      <c r="B645" s="128"/>
    </row>
    <row r="646" spans="2:2">
      <c r="B646" s="128"/>
    </row>
    <row r="647" spans="2:2">
      <c r="B647" s="128"/>
    </row>
    <row r="648" spans="2:2">
      <c r="B648" s="128"/>
    </row>
    <row r="649" spans="2:2">
      <c r="B649" s="128"/>
    </row>
    <row r="650" spans="2:2">
      <c r="B650" s="128"/>
    </row>
    <row r="651" spans="2:2">
      <c r="B651" s="128"/>
    </row>
    <row r="652" spans="2:2">
      <c r="B652" s="128"/>
    </row>
    <row r="653" spans="2:2">
      <c r="B653" s="128"/>
    </row>
    <row r="654" spans="2:2">
      <c r="B654" s="128"/>
    </row>
    <row r="655" spans="2:2">
      <c r="B655" s="128"/>
    </row>
    <row r="656" spans="2:2">
      <c r="B656" s="128"/>
    </row>
    <row r="657" spans="2:2">
      <c r="B657" s="128"/>
    </row>
    <row r="658" spans="2:2">
      <c r="B658" s="128"/>
    </row>
    <row r="659" spans="2:2">
      <c r="B659" s="128"/>
    </row>
    <row r="660" spans="2:2">
      <c r="B660" s="128"/>
    </row>
    <row r="661" spans="2:2">
      <c r="B661" s="128"/>
    </row>
    <row r="662" spans="2:2">
      <c r="B662" s="128"/>
    </row>
    <row r="663" spans="2:2">
      <c r="B663" s="128"/>
    </row>
    <row r="664" spans="2:2">
      <c r="B664" s="128"/>
    </row>
    <row r="665" spans="2:2">
      <c r="B665" s="128"/>
    </row>
    <row r="666" spans="2:2">
      <c r="B666" s="128"/>
    </row>
    <row r="667" spans="2:2">
      <c r="B667" s="128"/>
    </row>
    <row r="668" spans="2:2">
      <c r="B668" s="128"/>
    </row>
    <row r="669" spans="2:2">
      <c r="B669" s="128"/>
    </row>
    <row r="670" spans="2:2">
      <c r="B670" s="128"/>
    </row>
    <row r="671" spans="2:2">
      <c r="B671" s="128"/>
    </row>
    <row r="672" spans="2:2">
      <c r="B672" s="128"/>
    </row>
    <row r="673" spans="2:2">
      <c r="B673" s="128"/>
    </row>
    <row r="674" spans="2:2">
      <c r="B674" s="128"/>
    </row>
    <row r="675" spans="2:2">
      <c r="B675" s="128"/>
    </row>
    <row r="676" spans="2:2">
      <c r="B676" s="128"/>
    </row>
    <row r="677" spans="2:2">
      <c r="B677" s="128"/>
    </row>
    <row r="678" spans="2:2">
      <c r="B678" s="128"/>
    </row>
    <row r="679" spans="2:2">
      <c r="B679" s="128"/>
    </row>
    <row r="680" spans="2:2">
      <c r="B680" s="128"/>
    </row>
    <row r="681" spans="2:2">
      <c r="B681" s="128"/>
    </row>
    <row r="682" spans="2:2">
      <c r="B682" s="128"/>
    </row>
    <row r="683" spans="2:2">
      <c r="B683" s="128"/>
    </row>
    <row r="684" spans="2:2">
      <c r="B684" s="128"/>
    </row>
    <row r="685" spans="2:2">
      <c r="B685" s="128"/>
    </row>
    <row r="686" spans="2:2">
      <c r="B686" s="128"/>
    </row>
    <row r="687" spans="2:2">
      <c r="B687" s="128"/>
    </row>
    <row r="688" spans="2:2">
      <c r="B688" s="128"/>
    </row>
    <row r="689" spans="2:2">
      <c r="B689" s="128"/>
    </row>
    <row r="690" spans="2:2">
      <c r="B690" s="128"/>
    </row>
    <row r="691" spans="2:2">
      <c r="B691" s="128"/>
    </row>
    <row r="692" spans="2:2">
      <c r="B692" s="128"/>
    </row>
    <row r="693" spans="2:2">
      <c r="B693" s="128"/>
    </row>
    <row r="694" spans="2:2">
      <c r="B694" s="128"/>
    </row>
    <row r="695" spans="2:2">
      <c r="B695" s="128"/>
    </row>
    <row r="696" spans="2:2">
      <c r="B696" s="128"/>
    </row>
    <row r="697" spans="2:2">
      <c r="B697" s="128"/>
    </row>
    <row r="698" spans="2:2">
      <c r="B698" s="128"/>
    </row>
    <row r="699" spans="2:2">
      <c r="B699" s="128"/>
    </row>
    <row r="700" spans="2:2">
      <c r="B700" s="128"/>
    </row>
    <row r="701" spans="2:2">
      <c r="B701" s="128"/>
    </row>
    <row r="702" spans="2:2">
      <c r="B702" s="128"/>
    </row>
    <row r="703" spans="2:2">
      <c r="B703" s="128"/>
    </row>
    <row r="704" spans="2:2">
      <c r="B704" s="128"/>
    </row>
    <row r="705" spans="2:2">
      <c r="B705" s="128"/>
    </row>
    <row r="706" spans="2:2">
      <c r="B706" s="128"/>
    </row>
    <row r="707" spans="2:2">
      <c r="B707" s="128"/>
    </row>
    <row r="708" spans="2:2">
      <c r="B708" s="128"/>
    </row>
    <row r="709" spans="2:2">
      <c r="B709" s="128"/>
    </row>
    <row r="710" spans="2:2">
      <c r="B710" s="128"/>
    </row>
    <row r="711" spans="2:2">
      <c r="B711" s="128"/>
    </row>
    <row r="712" spans="2:2">
      <c r="B712" s="128"/>
    </row>
    <row r="713" spans="2:2">
      <c r="B713" s="128"/>
    </row>
    <row r="714" spans="2:2">
      <c r="B714" s="128"/>
    </row>
    <row r="715" spans="2:2">
      <c r="B715" s="128"/>
    </row>
    <row r="716" spans="2:2">
      <c r="B716" s="128"/>
    </row>
    <row r="717" spans="2:2">
      <c r="B717" s="128"/>
    </row>
    <row r="718" spans="2:2">
      <c r="B718" s="128"/>
    </row>
    <row r="719" spans="2:2">
      <c r="B719" s="128"/>
    </row>
    <row r="720" spans="2:2">
      <c r="B720" s="128"/>
    </row>
    <row r="721" spans="2:2">
      <c r="B721" s="128"/>
    </row>
    <row r="722" spans="2:2">
      <c r="B722" s="128"/>
    </row>
    <row r="723" spans="2:2">
      <c r="B723" s="128"/>
    </row>
    <row r="724" spans="2:2">
      <c r="B724" s="128"/>
    </row>
    <row r="725" spans="2:2">
      <c r="B725" s="128"/>
    </row>
    <row r="726" spans="2:2">
      <c r="B726" s="128"/>
    </row>
    <row r="727" spans="2:2">
      <c r="B727" s="128"/>
    </row>
    <row r="728" spans="2:2">
      <c r="B728" s="128"/>
    </row>
    <row r="729" spans="2:2">
      <c r="B729" s="128"/>
    </row>
    <row r="730" spans="2:2">
      <c r="B730" s="128"/>
    </row>
    <row r="731" spans="2:2">
      <c r="B731" s="128"/>
    </row>
    <row r="732" spans="2:2">
      <c r="B732" s="128"/>
    </row>
    <row r="733" spans="2:2">
      <c r="B733" s="128"/>
    </row>
    <row r="734" spans="2:2">
      <c r="B734" s="128"/>
    </row>
    <row r="735" spans="2:2">
      <c r="B735" s="128"/>
    </row>
    <row r="736" spans="2:2">
      <c r="B736" s="128"/>
    </row>
    <row r="737" spans="2:2">
      <c r="B737" s="128"/>
    </row>
    <row r="738" spans="2:2">
      <c r="B738" s="128"/>
    </row>
    <row r="739" spans="2:2">
      <c r="B739" s="128"/>
    </row>
    <row r="740" spans="2:2">
      <c r="B740" s="128"/>
    </row>
    <row r="741" spans="2:2">
      <c r="B741" s="128"/>
    </row>
    <row r="742" spans="2:2">
      <c r="B742" s="128"/>
    </row>
    <row r="743" spans="2:2">
      <c r="B743" s="128"/>
    </row>
    <row r="744" spans="2:2">
      <c r="B744" s="128"/>
    </row>
    <row r="745" spans="2:2">
      <c r="B745" s="128"/>
    </row>
    <row r="746" spans="2:2">
      <c r="B746" s="128"/>
    </row>
    <row r="747" spans="2:2">
      <c r="B747" s="128"/>
    </row>
    <row r="748" spans="2:2">
      <c r="B748" s="128"/>
    </row>
    <row r="749" spans="2:2">
      <c r="B749" s="128"/>
    </row>
    <row r="750" spans="2:2">
      <c r="B750" s="128"/>
    </row>
    <row r="751" spans="2:2">
      <c r="B751" s="128"/>
    </row>
    <row r="752" spans="2:2">
      <c r="B752" s="128"/>
    </row>
    <row r="753" spans="2:2">
      <c r="B753" s="128"/>
    </row>
    <row r="754" spans="2:2">
      <c r="B754" s="128"/>
    </row>
    <row r="755" spans="2:2">
      <c r="B755" s="128"/>
    </row>
    <row r="756" spans="2:2">
      <c r="B756" s="128"/>
    </row>
    <row r="757" spans="2:2">
      <c r="B757" s="128"/>
    </row>
    <row r="758" spans="2:2">
      <c r="B758" s="128"/>
    </row>
    <row r="759" spans="2:2">
      <c r="B759" s="128"/>
    </row>
    <row r="760" spans="2:2">
      <c r="B760" s="128"/>
    </row>
    <row r="761" spans="2:2">
      <c r="B761" s="128"/>
    </row>
    <row r="762" spans="2:2">
      <c r="B762" s="128"/>
    </row>
    <row r="763" spans="2:2">
      <c r="B763" s="128"/>
    </row>
    <row r="764" spans="2:2">
      <c r="B764" s="128"/>
    </row>
    <row r="765" spans="2:2">
      <c r="B765" s="128"/>
    </row>
    <row r="766" spans="2:2">
      <c r="B766" s="128"/>
    </row>
    <row r="767" spans="2:2">
      <c r="B767" s="128"/>
    </row>
    <row r="768" spans="2:2">
      <c r="B768" s="128"/>
    </row>
    <row r="769" spans="2:2">
      <c r="B769" s="128"/>
    </row>
    <row r="770" spans="2:2">
      <c r="B770" s="128"/>
    </row>
    <row r="771" spans="2:2">
      <c r="B771" s="128"/>
    </row>
    <row r="772" spans="2:2">
      <c r="B772" s="128"/>
    </row>
    <row r="773" spans="2:2">
      <c r="B773" s="128"/>
    </row>
    <row r="774" spans="2:2">
      <c r="B774" s="128"/>
    </row>
    <row r="775" spans="2:2">
      <c r="B775" s="128"/>
    </row>
    <row r="776" spans="2:2">
      <c r="B776" s="128"/>
    </row>
    <row r="777" spans="2:2">
      <c r="B777" s="128"/>
    </row>
    <row r="778" spans="2:2">
      <c r="B778" s="128"/>
    </row>
    <row r="779" spans="2:2">
      <c r="B779" s="128"/>
    </row>
    <row r="780" spans="2:2">
      <c r="B780" s="128"/>
    </row>
    <row r="781" spans="2:2">
      <c r="B781" s="128"/>
    </row>
    <row r="782" spans="2:2">
      <c r="B782" s="128"/>
    </row>
    <row r="783" spans="2:2">
      <c r="B783" s="128"/>
    </row>
    <row r="784" spans="2:2">
      <c r="B784" s="128"/>
    </row>
    <row r="785" spans="2:2">
      <c r="B785" s="128"/>
    </row>
    <row r="786" spans="2:2">
      <c r="B786" s="128"/>
    </row>
    <row r="787" spans="2:2">
      <c r="B787" s="128"/>
    </row>
    <row r="788" spans="2:2">
      <c r="B788" s="128"/>
    </row>
    <row r="789" spans="2:2">
      <c r="B789" s="128"/>
    </row>
    <row r="790" spans="2:2">
      <c r="B790" s="128"/>
    </row>
    <row r="791" spans="2:2">
      <c r="B791" s="128"/>
    </row>
    <row r="792" spans="2:2">
      <c r="B792" s="128"/>
    </row>
    <row r="793" spans="2:2">
      <c r="B793" s="128"/>
    </row>
    <row r="794" spans="2:2">
      <c r="B794" s="128"/>
    </row>
    <row r="795" spans="2:2">
      <c r="B795" s="128"/>
    </row>
    <row r="796" spans="2:2">
      <c r="B796" s="128"/>
    </row>
    <row r="797" spans="2:2">
      <c r="B797" s="128"/>
    </row>
    <row r="798" spans="2:2">
      <c r="B798" s="128"/>
    </row>
    <row r="799" spans="2:2">
      <c r="B799" s="128"/>
    </row>
    <row r="800" spans="2:2">
      <c r="B800" s="128"/>
    </row>
    <row r="801" spans="2:2">
      <c r="B801" s="128"/>
    </row>
    <row r="802" spans="2:2">
      <c r="B802" s="128"/>
    </row>
    <row r="803" spans="2:2">
      <c r="B803" s="128"/>
    </row>
    <row r="804" spans="2:2">
      <c r="B804" s="128"/>
    </row>
    <row r="805" spans="2:2">
      <c r="B805" s="128"/>
    </row>
    <row r="806" spans="2:2">
      <c r="B806" s="128"/>
    </row>
    <row r="807" spans="2:2">
      <c r="B807" s="128"/>
    </row>
    <row r="808" spans="2:2">
      <c r="B808" s="128"/>
    </row>
    <row r="809" spans="2:2">
      <c r="B809" s="128"/>
    </row>
    <row r="810" spans="2:2">
      <c r="B810" s="128"/>
    </row>
    <row r="811" spans="2:2">
      <c r="B811" s="128"/>
    </row>
    <row r="812" spans="2:2">
      <c r="B812" s="128"/>
    </row>
    <row r="813" spans="2:2">
      <c r="B813" s="128"/>
    </row>
    <row r="814" spans="2:2">
      <c r="B814" s="128"/>
    </row>
    <row r="815" spans="2:2">
      <c r="B815" s="128"/>
    </row>
    <row r="816" spans="2:2">
      <c r="B816" s="128"/>
    </row>
    <row r="817" spans="2:2">
      <c r="B817" s="128"/>
    </row>
    <row r="818" spans="2:2">
      <c r="B818" s="128"/>
    </row>
    <row r="819" spans="2:2">
      <c r="B819" s="128"/>
    </row>
    <row r="820" spans="2:2">
      <c r="B820" s="128"/>
    </row>
    <row r="821" spans="2:2">
      <c r="B821" s="128"/>
    </row>
    <row r="822" spans="2:2">
      <c r="B822" s="128"/>
    </row>
    <row r="823" spans="2:2">
      <c r="B823" s="128"/>
    </row>
    <row r="824" spans="2:2">
      <c r="B824" s="128"/>
    </row>
    <row r="825" spans="2:2">
      <c r="B825" s="128"/>
    </row>
    <row r="826" spans="2:2">
      <c r="B826" s="128"/>
    </row>
    <row r="827" spans="2:2">
      <c r="B827" s="128"/>
    </row>
    <row r="828" spans="2:2">
      <c r="B828" s="128"/>
    </row>
    <row r="829" spans="2:2">
      <c r="B829" s="128"/>
    </row>
    <row r="830" spans="2:2">
      <c r="B830" s="128"/>
    </row>
    <row r="831" spans="2:2">
      <c r="B831" s="128"/>
    </row>
    <row r="832" spans="2:2">
      <c r="B832" s="128"/>
    </row>
    <row r="833" spans="2:2">
      <c r="B833" s="128"/>
    </row>
    <row r="834" spans="2:2">
      <c r="B834" s="128"/>
    </row>
    <row r="835" spans="2:2">
      <c r="B835" s="128"/>
    </row>
    <row r="836" spans="2:2">
      <c r="B836" s="128"/>
    </row>
    <row r="837" spans="2:2">
      <c r="B837" s="128"/>
    </row>
    <row r="838" spans="2:2">
      <c r="B838" s="128"/>
    </row>
    <row r="839" spans="2:2">
      <c r="B839" s="128"/>
    </row>
    <row r="840" spans="2:2">
      <c r="B840" s="128"/>
    </row>
    <row r="841" spans="2:2">
      <c r="B841" s="128"/>
    </row>
    <row r="842" spans="2:2">
      <c r="B842" s="128"/>
    </row>
    <row r="843" spans="2:2">
      <c r="B843" s="128"/>
    </row>
    <row r="844" spans="2:2">
      <c r="B844" s="128"/>
    </row>
    <row r="845" spans="2:2">
      <c r="B845" s="128"/>
    </row>
    <row r="846" spans="2:2">
      <c r="B846" s="128"/>
    </row>
    <row r="847" spans="2:2">
      <c r="B847" s="128"/>
    </row>
    <row r="848" spans="2:2">
      <c r="B848" s="128"/>
    </row>
    <row r="849" spans="2:2">
      <c r="B849" s="128"/>
    </row>
    <row r="850" spans="2:2">
      <c r="B850" s="128"/>
    </row>
    <row r="851" spans="2:2">
      <c r="B851" s="128"/>
    </row>
    <row r="852" spans="2:2">
      <c r="B852" s="128"/>
    </row>
    <row r="853" spans="2:2">
      <c r="B853" s="128"/>
    </row>
    <row r="854" spans="2:2">
      <c r="B854" s="128"/>
    </row>
    <row r="855" spans="2:2">
      <c r="B855" s="128"/>
    </row>
    <row r="856" spans="2:2">
      <c r="B856" s="128"/>
    </row>
    <row r="857" spans="2:2">
      <c r="B857" s="128"/>
    </row>
    <row r="858" spans="2:2">
      <c r="B858" s="128"/>
    </row>
    <row r="859" spans="2:2">
      <c r="B859" s="128"/>
    </row>
    <row r="860" spans="2:2">
      <c r="B860" s="128"/>
    </row>
    <row r="861" spans="2:2">
      <c r="B861" s="128"/>
    </row>
    <row r="862" spans="2:2">
      <c r="B862" s="128"/>
    </row>
    <row r="863" spans="2:2">
      <c r="B863" s="128"/>
    </row>
    <row r="864" spans="2:2">
      <c r="B864" s="128"/>
    </row>
    <row r="865" spans="2:2">
      <c r="B865" s="128"/>
    </row>
    <row r="866" spans="2:2">
      <c r="B866" s="128"/>
    </row>
    <row r="867" spans="2:2">
      <c r="B867" s="128"/>
    </row>
    <row r="868" spans="2:2">
      <c r="B868" s="128"/>
    </row>
    <row r="869" spans="2:2">
      <c r="B869" s="128"/>
    </row>
    <row r="870" spans="2:2">
      <c r="B870" s="128"/>
    </row>
    <row r="871" spans="2:2">
      <c r="B871" s="128"/>
    </row>
    <row r="872" spans="2:2">
      <c r="B872" s="128"/>
    </row>
    <row r="873" spans="2:2">
      <c r="B873" s="128"/>
    </row>
    <row r="874" spans="2:2">
      <c r="B874" s="128"/>
    </row>
    <row r="875" spans="2:2">
      <c r="B875" s="128"/>
    </row>
    <row r="876" spans="2:2">
      <c r="B876" s="128"/>
    </row>
    <row r="877" spans="2:2">
      <c r="B877" s="128"/>
    </row>
    <row r="878" spans="2:2">
      <c r="B878" s="128"/>
    </row>
    <row r="879" spans="2:2">
      <c r="B879" s="128"/>
    </row>
    <row r="880" spans="2:2">
      <c r="B880" s="128"/>
    </row>
    <row r="881" spans="2:2">
      <c r="B881" s="128"/>
    </row>
    <row r="882" spans="2:2">
      <c r="B882" s="128"/>
    </row>
    <row r="883" spans="2:2">
      <c r="B883" s="128"/>
    </row>
    <row r="884" spans="2:2">
      <c r="B884" s="128"/>
    </row>
    <row r="885" spans="2:2">
      <c r="B885" s="128"/>
    </row>
    <row r="886" spans="2:2">
      <c r="B886" s="128"/>
    </row>
    <row r="887" spans="2:2">
      <c r="B887" s="128"/>
    </row>
    <row r="888" spans="2:2">
      <c r="B888" s="128"/>
    </row>
    <row r="889" spans="2:2">
      <c r="B889" s="128"/>
    </row>
    <row r="890" spans="2:2">
      <c r="B890" s="128"/>
    </row>
    <row r="891" spans="2:2">
      <c r="B891" s="128"/>
    </row>
    <row r="892" spans="2:2">
      <c r="B892" s="128"/>
    </row>
    <row r="893" spans="2:2">
      <c r="B893" s="128"/>
    </row>
    <row r="894" spans="2:2">
      <c r="B894" s="128"/>
    </row>
    <row r="895" spans="2:2">
      <c r="B895" s="128"/>
    </row>
    <row r="896" spans="2:2">
      <c r="B896" s="128"/>
    </row>
    <row r="897" spans="2:2">
      <c r="B897" s="128"/>
    </row>
    <row r="898" spans="2:2">
      <c r="B898" s="128"/>
    </row>
    <row r="899" spans="2:2">
      <c r="B899" s="128"/>
    </row>
    <row r="900" spans="2:2">
      <c r="B900" s="128"/>
    </row>
    <row r="901" spans="2:2">
      <c r="B901" s="128"/>
    </row>
    <row r="902" spans="2:2">
      <c r="B902" s="128"/>
    </row>
    <row r="903" spans="2:2">
      <c r="B903" s="128"/>
    </row>
    <row r="904" spans="2:2">
      <c r="B904" s="128"/>
    </row>
    <row r="905" spans="2:2">
      <c r="B905" s="128"/>
    </row>
    <row r="906" spans="2:2">
      <c r="B906" s="128"/>
    </row>
    <row r="907" spans="2:2">
      <c r="B907" s="128"/>
    </row>
    <row r="908" spans="2:2">
      <c r="B908" s="128"/>
    </row>
    <row r="909" spans="2:2">
      <c r="B909" s="128"/>
    </row>
    <row r="910" spans="2:2">
      <c r="B910" s="128"/>
    </row>
    <row r="911" spans="2:2">
      <c r="B911" s="128"/>
    </row>
    <row r="912" spans="2:2">
      <c r="B912" s="128"/>
    </row>
    <row r="913" spans="2:2">
      <c r="B913" s="128"/>
    </row>
    <row r="914" spans="2:2">
      <c r="B914" s="128"/>
    </row>
    <row r="915" spans="2:2">
      <c r="B915" s="128"/>
    </row>
    <row r="916" spans="2:2">
      <c r="B916" s="128"/>
    </row>
    <row r="917" spans="2:2">
      <c r="B917" s="128"/>
    </row>
    <row r="918" spans="2:2">
      <c r="B918" s="128"/>
    </row>
    <row r="919" spans="2:2">
      <c r="B919" s="128"/>
    </row>
    <row r="920" spans="2:2">
      <c r="B920" s="128"/>
    </row>
    <row r="921" spans="2:2">
      <c r="B921" s="128"/>
    </row>
    <row r="922" spans="2:2">
      <c r="B922" s="128"/>
    </row>
    <row r="923" spans="2:2">
      <c r="B923" s="128"/>
    </row>
    <row r="924" spans="2:2">
      <c r="B924" s="128"/>
    </row>
    <row r="925" spans="2:2">
      <c r="B925" s="128"/>
    </row>
    <row r="926" spans="2:2">
      <c r="B926" s="128"/>
    </row>
    <row r="927" spans="2:2">
      <c r="B927" s="128"/>
    </row>
    <row r="928" spans="2:2">
      <c r="B928" s="128"/>
    </row>
    <row r="929" spans="2:2">
      <c r="B929" s="128"/>
    </row>
    <row r="930" spans="2:2">
      <c r="B930" s="128"/>
    </row>
    <row r="931" spans="2:2">
      <c r="B931" s="128"/>
    </row>
    <row r="932" spans="2:2">
      <c r="B932" s="128"/>
    </row>
    <row r="933" spans="2:2">
      <c r="B933" s="128"/>
    </row>
    <row r="934" spans="2:2">
      <c r="B934" s="128"/>
    </row>
    <row r="935" spans="2:2">
      <c r="B935" s="128"/>
    </row>
    <row r="936" spans="2:2">
      <c r="B936" s="128"/>
    </row>
    <row r="937" spans="2:2">
      <c r="B937" s="128"/>
    </row>
    <row r="938" spans="2:2">
      <c r="B938" s="128"/>
    </row>
    <row r="939" spans="2:2">
      <c r="B939" s="128"/>
    </row>
    <row r="940" spans="2:2">
      <c r="B940" s="128"/>
    </row>
    <row r="941" spans="2:2">
      <c r="B941" s="128"/>
    </row>
    <row r="942" spans="2:2">
      <c r="B942" s="128"/>
    </row>
    <row r="943" spans="2:2">
      <c r="B943" s="128"/>
    </row>
    <row r="944" spans="2:2">
      <c r="B944" s="128"/>
    </row>
    <row r="945" spans="2:2">
      <c r="B945" s="128"/>
    </row>
    <row r="946" spans="2:2">
      <c r="B946" s="128"/>
    </row>
    <row r="947" spans="2:2">
      <c r="B947" s="128"/>
    </row>
    <row r="948" spans="2:2">
      <c r="B948" s="128"/>
    </row>
    <row r="949" spans="2:2">
      <c r="B949" s="128"/>
    </row>
    <row r="950" spans="2:2">
      <c r="B950" s="128"/>
    </row>
    <row r="951" spans="2:2">
      <c r="B951" s="128"/>
    </row>
    <row r="952" spans="2:2">
      <c r="B952" s="128"/>
    </row>
    <row r="953" spans="2:2">
      <c r="B953" s="128"/>
    </row>
    <row r="954" spans="2:2">
      <c r="B954" s="128"/>
    </row>
    <row r="955" spans="2:2">
      <c r="B955" s="128"/>
    </row>
    <row r="956" spans="2:2">
      <c r="B956" s="128"/>
    </row>
    <row r="957" spans="2:2">
      <c r="B957" s="128"/>
    </row>
    <row r="958" spans="2:2">
      <c r="B958" s="128"/>
    </row>
    <row r="959" spans="2:2">
      <c r="B959" s="128"/>
    </row>
    <row r="960" spans="2:2">
      <c r="B960" s="128"/>
    </row>
    <row r="961" spans="2:2">
      <c r="B961" s="128"/>
    </row>
    <row r="962" spans="2:2">
      <c r="B962" s="128"/>
    </row>
    <row r="963" spans="2:2">
      <c r="B963" s="128"/>
    </row>
    <row r="964" spans="2:2">
      <c r="B964" s="128"/>
    </row>
    <row r="965" spans="2:2">
      <c r="B965" s="128"/>
    </row>
    <row r="966" spans="2:2">
      <c r="B966" s="128"/>
    </row>
    <row r="967" spans="2:2">
      <c r="B967" s="128"/>
    </row>
    <row r="968" spans="2:2">
      <c r="B968" s="128"/>
    </row>
    <row r="969" spans="2:2">
      <c r="B969" s="128"/>
    </row>
    <row r="970" spans="2:2">
      <c r="B970" s="128"/>
    </row>
    <row r="971" spans="2:2">
      <c r="B971" s="128"/>
    </row>
    <row r="972" spans="2:2">
      <c r="B972" s="128"/>
    </row>
    <row r="973" spans="2:2">
      <c r="B973" s="128"/>
    </row>
    <row r="974" spans="2:2">
      <c r="B974" s="128"/>
    </row>
    <row r="975" spans="2:2">
      <c r="B975" s="128"/>
    </row>
    <row r="976" spans="2:2">
      <c r="B976" s="128"/>
    </row>
    <row r="977" spans="2:2">
      <c r="B977" s="128"/>
    </row>
    <row r="978" spans="2:2">
      <c r="B978" s="128"/>
    </row>
    <row r="979" spans="2:2">
      <c r="B979" s="128"/>
    </row>
    <row r="980" spans="2:2">
      <c r="B980" s="128"/>
    </row>
    <row r="981" spans="2:2">
      <c r="B981" s="128"/>
    </row>
    <row r="982" spans="2:2">
      <c r="B982" s="128"/>
    </row>
    <row r="983" spans="2:2">
      <c r="B983" s="128"/>
    </row>
    <row r="984" spans="2:2">
      <c r="B984" s="128"/>
    </row>
    <row r="985" spans="2:2">
      <c r="B985" s="128"/>
    </row>
    <row r="986" spans="2:2">
      <c r="B986" s="128"/>
    </row>
    <row r="987" spans="2:2">
      <c r="B987" s="128"/>
    </row>
    <row r="988" spans="2:2">
      <c r="B988" s="128"/>
    </row>
    <row r="989" spans="2:2">
      <c r="B989" s="128"/>
    </row>
    <row r="990" spans="2:2">
      <c r="B990" s="128"/>
    </row>
    <row r="991" spans="2:2">
      <c r="B991" s="128"/>
    </row>
    <row r="992" spans="2:2">
      <c r="B992" s="128"/>
    </row>
    <row r="993" spans="2:2">
      <c r="B993" s="128"/>
    </row>
    <row r="994" spans="2:2">
      <c r="B994" s="128"/>
    </row>
    <row r="995" spans="2:2">
      <c r="B995" s="128"/>
    </row>
    <row r="996" spans="2:2">
      <c r="B996" s="128"/>
    </row>
    <row r="997" spans="2:2">
      <c r="B997" s="128"/>
    </row>
    <row r="998" spans="2:2">
      <c r="B998" s="128"/>
    </row>
    <row r="999" spans="2:2">
      <c r="B999" s="128"/>
    </row>
    <row r="1000" spans="2:2">
      <c r="B1000" s="128"/>
    </row>
    <row r="1001" spans="2:2">
      <c r="B1001" s="128"/>
    </row>
    <row r="1002" spans="2:2">
      <c r="B1002" s="128"/>
    </row>
    <row r="1003" spans="2:2">
      <c r="B1003" s="128"/>
    </row>
    <row r="1004" spans="2:2">
      <c r="B1004" s="128"/>
    </row>
    <row r="1005" spans="2:2">
      <c r="B1005" s="128"/>
    </row>
    <row r="1006" spans="2:2">
      <c r="B1006" s="128"/>
    </row>
    <row r="1007" spans="2:2">
      <c r="B1007" s="128"/>
    </row>
    <row r="1008" spans="2:2">
      <c r="B1008" s="128"/>
    </row>
    <row r="1009" spans="2:2">
      <c r="B1009" s="128"/>
    </row>
    <row r="1010" spans="2:2">
      <c r="B1010" s="128"/>
    </row>
    <row r="1011" spans="2:2">
      <c r="B1011" s="128"/>
    </row>
    <row r="1012" spans="2:2">
      <c r="B1012" s="128"/>
    </row>
    <row r="1013" spans="2:2">
      <c r="B1013" s="128"/>
    </row>
    <row r="1014" spans="2:2">
      <c r="B1014" s="128"/>
    </row>
    <row r="1015" spans="2:2">
      <c r="B1015" s="128"/>
    </row>
    <row r="1016" spans="2:2">
      <c r="B1016" s="128"/>
    </row>
    <row r="1017" spans="2:2">
      <c r="B1017" s="128"/>
    </row>
    <row r="1018" spans="2:2">
      <c r="B1018" s="128"/>
    </row>
    <row r="1019" spans="2:2">
      <c r="B1019" s="128"/>
    </row>
    <row r="1020" spans="2:2">
      <c r="B1020" s="128"/>
    </row>
    <row r="1021" spans="2:2">
      <c r="B1021" s="128"/>
    </row>
    <row r="1022" spans="2:2">
      <c r="B1022" s="128"/>
    </row>
    <row r="1023" spans="2:2">
      <c r="B1023" s="128"/>
    </row>
    <row r="1024" spans="2:2">
      <c r="B1024" s="128"/>
    </row>
    <row r="1025" spans="2:2">
      <c r="B1025" s="128"/>
    </row>
    <row r="1026" spans="2:2">
      <c r="B1026" s="128"/>
    </row>
    <row r="1027" spans="2:2">
      <c r="B1027" s="128"/>
    </row>
    <row r="1028" spans="2:2">
      <c r="B1028" s="128"/>
    </row>
    <row r="1029" spans="2:2">
      <c r="B1029" s="128"/>
    </row>
    <row r="1030" spans="2:2">
      <c r="B1030" s="128"/>
    </row>
    <row r="1031" spans="2:2">
      <c r="B1031" s="128"/>
    </row>
    <row r="1032" spans="2:2">
      <c r="B1032" s="128"/>
    </row>
    <row r="1033" spans="2:2">
      <c r="B1033" s="128"/>
    </row>
    <row r="1034" spans="2:2">
      <c r="B1034" s="128"/>
    </row>
    <row r="1035" spans="2:2">
      <c r="B1035" s="128"/>
    </row>
    <row r="1036" spans="2:2">
      <c r="B1036" s="128"/>
    </row>
    <row r="1037" spans="2:2">
      <c r="B1037" s="128"/>
    </row>
    <row r="1038" spans="2:2">
      <c r="B1038" s="128"/>
    </row>
    <row r="1039" spans="2:2">
      <c r="B1039" s="128"/>
    </row>
    <row r="1040" spans="2:2">
      <c r="B1040" s="128"/>
    </row>
    <row r="1041" spans="2:2">
      <c r="B1041" s="128"/>
    </row>
    <row r="1042" spans="2:2">
      <c r="B1042" s="128"/>
    </row>
    <row r="1043" spans="2:2">
      <c r="B1043" s="128"/>
    </row>
    <row r="1044" spans="2:2">
      <c r="B1044" s="128"/>
    </row>
    <row r="1045" spans="2:2">
      <c r="B1045" s="128"/>
    </row>
    <row r="1046" spans="2:2">
      <c r="B1046" s="128"/>
    </row>
    <row r="1047" spans="2:2">
      <c r="B1047" s="128"/>
    </row>
    <row r="1048" spans="2:2">
      <c r="B1048" s="128"/>
    </row>
    <row r="1049" spans="2:2">
      <c r="B1049" s="128"/>
    </row>
    <row r="1050" spans="2:2">
      <c r="B1050" s="128"/>
    </row>
    <row r="1051" spans="2:2">
      <c r="B1051" s="128"/>
    </row>
    <row r="1052" spans="2:2">
      <c r="B1052" s="128"/>
    </row>
    <row r="1053" spans="2:2">
      <c r="B1053" s="128"/>
    </row>
    <row r="1054" spans="2:2">
      <c r="B1054" s="128"/>
    </row>
    <row r="1055" spans="2:2">
      <c r="B1055" s="128"/>
    </row>
    <row r="1056" spans="2:2">
      <c r="B1056" s="128"/>
    </row>
    <row r="1057" spans="2:2">
      <c r="B1057" s="128"/>
    </row>
    <row r="1058" spans="2:2">
      <c r="B1058" s="128"/>
    </row>
    <row r="1059" spans="2:2">
      <c r="B1059" s="128"/>
    </row>
    <row r="1060" spans="2:2">
      <c r="B1060" s="128"/>
    </row>
    <row r="1061" spans="2:2">
      <c r="B1061" s="128"/>
    </row>
    <row r="1062" spans="2:2">
      <c r="B1062" s="128"/>
    </row>
    <row r="1063" spans="2:2">
      <c r="B1063" s="128"/>
    </row>
    <row r="1064" spans="2:2">
      <c r="B1064" s="128"/>
    </row>
    <row r="1065" spans="2:2">
      <c r="B1065" s="128"/>
    </row>
    <row r="1066" spans="2:2">
      <c r="B1066" s="128"/>
    </row>
    <row r="1067" spans="2:2">
      <c r="B1067" s="128"/>
    </row>
    <row r="1068" spans="2:2">
      <c r="B1068" s="128"/>
    </row>
    <row r="1069" spans="2:2">
      <c r="B1069" s="128"/>
    </row>
    <row r="1070" spans="2:2">
      <c r="B1070" s="128"/>
    </row>
    <row r="1071" spans="2:2">
      <c r="B1071" s="128"/>
    </row>
    <row r="1072" spans="2:2">
      <c r="B1072" s="128"/>
    </row>
    <row r="1073" spans="2:2">
      <c r="B1073" s="128"/>
    </row>
    <row r="1074" spans="2:2">
      <c r="B1074" s="128"/>
    </row>
    <row r="1075" spans="2:2">
      <c r="B1075" s="128"/>
    </row>
    <row r="1076" spans="2:2">
      <c r="B1076" s="128"/>
    </row>
    <row r="1077" spans="2:2">
      <c r="B1077" s="128"/>
    </row>
    <row r="1078" spans="2:2">
      <c r="B1078" s="128"/>
    </row>
    <row r="1079" spans="2:2">
      <c r="B1079" s="128"/>
    </row>
    <row r="1080" spans="2:2">
      <c r="B1080" s="128"/>
    </row>
    <row r="1081" spans="2:2">
      <c r="B1081" s="128"/>
    </row>
    <row r="1082" spans="2:2">
      <c r="B1082" s="128"/>
    </row>
    <row r="1083" spans="2:2">
      <c r="B1083" s="128"/>
    </row>
    <row r="1084" spans="2:2">
      <c r="B1084" s="128"/>
    </row>
    <row r="1085" spans="2:2">
      <c r="B1085" s="128"/>
    </row>
    <row r="1086" spans="2:2">
      <c r="B1086" s="128"/>
    </row>
    <row r="1087" spans="2:2">
      <c r="B1087" s="128"/>
    </row>
    <row r="1088" spans="2:2">
      <c r="B1088" s="128"/>
    </row>
    <row r="1089" spans="2:2">
      <c r="B1089" s="128"/>
    </row>
    <row r="1090" spans="2:2">
      <c r="B1090" s="128"/>
    </row>
    <row r="1091" spans="2:2">
      <c r="B1091" s="128"/>
    </row>
    <row r="1092" spans="2:2">
      <c r="B1092" s="128"/>
    </row>
    <row r="1093" spans="2:2">
      <c r="B1093" s="128"/>
    </row>
    <row r="1094" spans="2:2">
      <c r="B1094" s="128"/>
    </row>
    <row r="1095" spans="2:2">
      <c r="B1095" s="128"/>
    </row>
    <row r="1096" spans="2:2">
      <c r="B1096" s="128"/>
    </row>
    <row r="1097" spans="2:2">
      <c r="B1097" s="128"/>
    </row>
    <row r="1098" spans="2:2">
      <c r="B1098" s="128"/>
    </row>
    <row r="1099" spans="2:2">
      <c r="B1099" s="128"/>
    </row>
    <row r="1100" spans="2:2">
      <c r="B1100" s="128"/>
    </row>
    <row r="1101" spans="2:2">
      <c r="B1101" s="128"/>
    </row>
    <row r="1102" spans="2:2">
      <c r="B1102" s="128"/>
    </row>
    <row r="1103" spans="2:2">
      <c r="B1103" s="128"/>
    </row>
    <row r="1104" spans="2:2">
      <c r="B1104" s="128"/>
    </row>
    <row r="1105" spans="2:2">
      <c r="B1105" s="128"/>
    </row>
    <row r="1106" spans="2:2">
      <c r="B1106" s="128"/>
    </row>
    <row r="1107" spans="2:2">
      <c r="B1107" s="128"/>
    </row>
    <row r="1108" spans="2:2">
      <c r="B1108" s="128"/>
    </row>
    <row r="1109" spans="2:2">
      <c r="B1109" s="128"/>
    </row>
    <row r="1110" spans="2:2">
      <c r="B1110" s="128"/>
    </row>
    <row r="1111" spans="2:2">
      <c r="B1111" s="128"/>
    </row>
    <row r="1112" spans="2:2">
      <c r="B1112" s="128"/>
    </row>
    <row r="1113" spans="2:2">
      <c r="B1113" s="128"/>
    </row>
    <row r="1114" spans="2:2">
      <c r="B1114" s="128"/>
    </row>
    <row r="1115" spans="2:2">
      <c r="B1115" s="128"/>
    </row>
    <row r="1116" spans="2:2">
      <c r="B1116" s="128"/>
    </row>
    <row r="1117" spans="2:2">
      <c r="B1117" s="128"/>
    </row>
    <row r="1118" spans="2:2">
      <c r="B1118" s="128"/>
    </row>
    <row r="1119" spans="2:2">
      <c r="B1119" s="128"/>
    </row>
    <row r="1120" spans="2:2">
      <c r="B1120" s="128"/>
    </row>
    <row r="1121" spans="2:2">
      <c r="B1121" s="128"/>
    </row>
    <row r="1122" spans="2:2">
      <c r="B1122" s="128"/>
    </row>
    <row r="1123" spans="2:2">
      <c r="B1123" s="128"/>
    </row>
    <row r="1124" spans="2:2">
      <c r="B1124" s="128"/>
    </row>
    <row r="1125" spans="2:2">
      <c r="B1125" s="128"/>
    </row>
    <row r="1126" spans="2:2">
      <c r="B1126" s="128"/>
    </row>
    <row r="1127" spans="2:2">
      <c r="B1127" s="128"/>
    </row>
    <row r="1128" spans="2:2">
      <c r="B1128" s="128"/>
    </row>
    <row r="1129" spans="2:2">
      <c r="B1129" s="128"/>
    </row>
    <row r="1130" spans="2:2">
      <c r="B1130" s="128"/>
    </row>
    <row r="1131" spans="2:2">
      <c r="B1131" s="128"/>
    </row>
    <row r="1132" spans="2:2">
      <c r="B1132" s="128"/>
    </row>
    <row r="1133" spans="2:2">
      <c r="B1133" s="128"/>
    </row>
    <row r="1134" spans="2:2">
      <c r="B1134" s="128"/>
    </row>
    <row r="1135" spans="2:2">
      <c r="B1135" s="128"/>
    </row>
    <row r="1136" spans="2:2">
      <c r="B1136" s="128"/>
    </row>
    <row r="1137" spans="2:2">
      <c r="B1137" s="128"/>
    </row>
    <row r="1138" spans="2:2">
      <c r="B1138" s="128"/>
    </row>
    <row r="1139" spans="2:2">
      <c r="B1139" s="128"/>
    </row>
    <row r="1140" spans="2:2">
      <c r="B1140" s="128"/>
    </row>
    <row r="1141" spans="2:2">
      <c r="B1141" s="128"/>
    </row>
    <row r="1142" spans="2:2">
      <c r="B1142" s="128"/>
    </row>
    <row r="1143" spans="2:2">
      <c r="B1143" s="128"/>
    </row>
    <row r="1144" spans="2:2">
      <c r="B1144" s="128"/>
    </row>
    <row r="1145" spans="2:2">
      <c r="B1145" s="128"/>
    </row>
    <row r="1146" spans="2:2">
      <c r="B1146" s="128"/>
    </row>
    <row r="1147" spans="2:2">
      <c r="B1147" s="128"/>
    </row>
    <row r="1148" spans="2:2">
      <c r="B1148" s="128"/>
    </row>
    <row r="1149" spans="2:2">
      <c r="B1149" s="128"/>
    </row>
    <row r="1150" spans="2:2">
      <c r="B1150" s="128"/>
    </row>
    <row r="1151" spans="2:2">
      <c r="B1151" s="128"/>
    </row>
    <row r="1152" spans="2:2">
      <c r="B1152" s="128"/>
    </row>
    <row r="1153" spans="2:2">
      <c r="B1153" s="128"/>
    </row>
    <row r="1154" spans="2:2">
      <c r="B1154" s="128"/>
    </row>
    <row r="1155" spans="2:2">
      <c r="B1155" s="128"/>
    </row>
    <row r="1156" spans="2:2">
      <c r="B1156" s="128"/>
    </row>
    <row r="1157" spans="2:2">
      <c r="B1157" s="128"/>
    </row>
    <row r="1158" spans="2:2">
      <c r="B1158" s="128"/>
    </row>
    <row r="1159" spans="2:2">
      <c r="B1159" s="128"/>
    </row>
    <row r="1160" spans="2:2">
      <c r="B1160" s="128"/>
    </row>
    <row r="1161" spans="2:2">
      <c r="B1161" s="128"/>
    </row>
    <row r="1162" spans="2:2">
      <c r="B1162" s="128"/>
    </row>
  </sheetData>
  <sheetProtection algorithmName="SHA-512" hashValue="tx5G7dPvPwpq5BfG8LikwGKiZIwHWdbjv+jVn3zW2tVdVVU5YPpCnct3iQWf9f9DuPK860I7UizxdX0hSZfBMw==" saltValue="83KRRXR2kVpoW+DlWOE0fQ==" spinCount="100000" sheet="1" selectLockedCells="1"/>
  <mergeCells count="35">
    <mergeCell ref="N4:N5"/>
    <mergeCell ref="X4:X5"/>
    <mergeCell ref="S4:S5"/>
    <mergeCell ref="P4:P5"/>
    <mergeCell ref="J4:J5"/>
    <mergeCell ref="M4:M5"/>
    <mergeCell ref="Q4:R4"/>
    <mergeCell ref="AH4:AH5"/>
    <mergeCell ref="AF4:AF5"/>
    <mergeCell ref="AE4:AE5"/>
    <mergeCell ref="T4:T5"/>
    <mergeCell ref="AC4:AC5"/>
    <mergeCell ref="AD4:AD5"/>
    <mergeCell ref="W4:W5"/>
    <mergeCell ref="U4:U5"/>
    <mergeCell ref="V4:V5"/>
    <mergeCell ref="Y4:Y5"/>
    <mergeCell ref="Z4:Z5"/>
    <mergeCell ref="AA4:AB4"/>
    <mergeCell ref="AI4:AI5"/>
    <mergeCell ref="AG4:AG5"/>
    <mergeCell ref="B3:E3"/>
    <mergeCell ref="F3:O3"/>
    <mergeCell ref="P3:Y3"/>
    <mergeCell ref="Z3:AI3"/>
    <mergeCell ref="B4:B5"/>
    <mergeCell ref="C4:C5"/>
    <mergeCell ref="D4:D5"/>
    <mergeCell ref="E4:E5"/>
    <mergeCell ref="F4:F5"/>
    <mergeCell ref="G4:H4"/>
    <mergeCell ref="I4:I5"/>
    <mergeCell ref="K4:K5"/>
    <mergeCell ref="L4:L5"/>
    <mergeCell ref="O4:O5"/>
  </mergeCells>
  <phoneticPr fontId="3"/>
  <conditionalFormatting sqref="I13:L207 M207:O208 Z6:Z207 AC6:AD207 W207:X207 AG7:AH207 S6:T207 M7:M206 O7:O206 W7:W206 AG6 P6:P207">
    <cfRule type="expression" dxfId="11" priority="58">
      <formula>INDIRECT(ADDRESS(ROW(),COLUMN()))=TRUNC(INDIRECT(ADDRESS(ROW(),COLUMN())))</formula>
    </cfRule>
  </conditionalFormatting>
  <conditionalFormatting sqref="W6:X6 X7:X206">
    <cfRule type="expression" dxfId="10" priority="43">
      <formula>INDIRECT(ADDRESS(ROW(),COLUMN()))=TRUNC(INDIRECT(ADDRESS(ROW(),COLUMN())))</formula>
    </cfRule>
  </conditionalFormatting>
  <conditionalFormatting sqref="I10:I12 K10:L12">
    <cfRule type="expression" dxfId="9" priority="40">
      <formula>INDIRECT(ADDRESS(ROW(),COLUMN()))=TRUNC(INDIRECT(ADDRESS(ROW(),COLUMN())))</formula>
    </cfRule>
  </conditionalFormatting>
  <conditionalFormatting sqref="J10:J12">
    <cfRule type="expression" dxfId="8" priority="39">
      <formula>INDIRECT(ADDRESS(ROW(),COLUMN()))=TRUNC(INDIRECT(ADDRESS(ROW(),COLUMN())))</formula>
    </cfRule>
  </conditionalFormatting>
  <conditionalFormatting sqref="I7:I9 K7:L9">
    <cfRule type="expression" dxfId="7" priority="28">
      <formula>INDIRECT(ADDRESS(ROW(),COLUMN()))=TRUNC(INDIRECT(ADDRESS(ROW(),COLUMN())))</formula>
    </cfRule>
  </conditionalFormatting>
  <conditionalFormatting sqref="J7:J9">
    <cfRule type="expression" dxfId="6" priority="27">
      <formula>INDIRECT(ADDRESS(ROW(),COLUMN()))=TRUNC(INDIRECT(ADDRESS(ROW(),COLUMN())))</formula>
    </cfRule>
  </conditionalFormatting>
  <conditionalFormatting sqref="N7:N206">
    <cfRule type="expression" dxfId="5" priority="16">
      <formula>INDIRECT(ADDRESS(ROW(),COLUMN()))=TRUNC(INDIRECT(ADDRESS(ROW(),COLUMN())))</formula>
    </cfRule>
  </conditionalFormatting>
  <conditionalFormatting sqref="AH6">
    <cfRule type="expression" dxfId="4" priority="13">
      <formula>INDIRECT(ADDRESS(ROW(),COLUMN()))=TRUNC(INDIRECT(ADDRESS(ROW(),COLUMN())))</formula>
    </cfRule>
  </conditionalFormatting>
  <conditionalFormatting sqref="M6 O6">
    <cfRule type="expression" dxfId="3" priority="4">
      <formula>INDIRECT(ADDRESS(ROW(),COLUMN()))=TRUNC(INDIRECT(ADDRESS(ROW(),COLUMN())))</formula>
    </cfRule>
  </conditionalFormatting>
  <conditionalFormatting sqref="I6 K6:L6">
    <cfRule type="expression" dxfId="2" priority="3">
      <formula>INDIRECT(ADDRESS(ROW(),COLUMN()))=TRUNC(INDIRECT(ADDRESS(ROW(),COLUMN())))</formula>
    </cfRule>
  </conditionalFormatting>
  <conditionalFormatting sqref="J6">
    <cfRule type="expression" dxfId="1" priority="2">
      <formula>INDIRECT(ADDRESS(ROW(),COLUMN()))=TRUNC(INDIRECT(ADDRESS(ROW(),COLUMN())))</formula>
    </cfRule>
  </conditionalFormatting>
  <conditionalFormatting sqref="N6">
    <cfRule type="expression" dxfId="0" priority="1">
      <formula>INDIRECT(ADDRESS(ROW(),COLUMN()))=TRUNC(INDIRECT(ADDRESS(ROW(),COLUMN())))</formula>
    </cfRule>
  </conditionalFormatting>
  <pageMargins left="0.51181102362204722" right="0.51181102362204722" top="0.55118110236220474" bottom="0.55118110236220474" header="0.31496062992125984" footer="0.31496062992125984"/>
  <pageSetup paperSize="8" scale="65"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AJ43"/>
  <sheetViews>
    <sheetView showGridLines="0" view="pageBreakPreview" zoomScaleNormal="100" zoomScaleSheetLayoutView="100" workbookViewId="0"/>
  </sheetViews>
  <sheetFormatPr defaultColWidth="2.109375" defaultRowHeight="13.2"/>
  <cols>
    <col min="1" max="1" width="2.44140625" style="53" customWidth="1"/>
    <col min="2" max="8" width="2.109375" style="53"/>
    <col min="9" max="9" width="2" style="53" customWidth="1"/>
    <col min="10" max="10" width="2.109375" style="53" customWidth="1"/>
    <col min="11" max="11" width="2.44140625" style="53" customWidth="1"/>
    <col min="12" max="12" width="2.77734375" style="53" customWidth="1"/>
    <col min="13" max="14" width="2.109375" style="53"/>
    <col min="15" max="15" width="2.44140625" style="53" customWidth="1"/>
    <col min="16" max="22" width="2.109375" style="53"/>
    <col min="23" max="23" width="2.44140625" style="53" bestFit="1" customWidth="1"/>
    <col min="24" max="24" width="4.44140625" style="53" customWidth="1"/>
    <col min="25" max="34" width="2.109375" style="53"/>
    <col min="35" max="251" width="2.109375" style="51"/>
    <col min="252" max="252" width="22.44140625" style="51" customWidth="1"/>
    <col min="253" max="253" width="21.77734375" style="51" customWidth="1"/>
    <col min="254" max="254" width="25.77734375" style="51" customWidth="1"/>
    <col min="255" max="255" width="7.44140625" style="51" customWidth="1"/>
    <col min="256" max="507" width="2.109375" style="51"/>
    <col min="508" max="508" width="22.44140625" style="51" customWidth="1"/>
    <col min="509" max="509" width="21.77734375" style="51" customWidth="1"/>
    <col min="510" max="510" width="25.77734375" style="51" customWidth="1"/>
    <col min="511" max="511" width="7.44140625" style="51" customWidth="1"/>
    <col min="512" max="763" width="2.109375" style="51"/>
    <col min="764" max="764" width="22.44140625" style="51" customWidth="1"/>
    <col min="765" max="765" width="21.77734375" style="51" customWidth="1"/>
    <col min="766" max="766" width="25.77734375" style="51" customWidth="1"/>
    <col min="767" max="767" width="7.44140625" style="51" customWidth="1"/>
    <col min="768" max="1019" width="2.109375" style="51"/>
    <col min="1020" max="1020" width="22.44140625" style="51" customWidth="1"/>
    <col min="1021" max="1021" width="21.77734375" style="51" customWidth="1"/>
    <col min="1022" max="1022" width="25.77734375" style="51" customWidth="1"/>
    <col min="1023" max="1023" width="7.44140625" style="51" customWidth="1"/>
    <col min="1024" max="1275" width="2.109375" style="51"/>
    <col min="1276" max="1276" width="22.44140625" style="51" customWidth="1"/>
    <col min="1277" max="1277" width="21.77734375" style="51" customWidth="1"/>
    <col min="1278" max="1278" width="25.77734375" style="51" customWidth="1"/>
    <col min="1279" max="1279" width="7.44140625" style="51" customWidth="1"/>
    <col min="1280" max="1531" width="2.109375" style="51"/>
    <col min="1532" max="1532" width="22.44140625" style="51" customWidth="1"/>
    <col min="1533" max="1533" width="21.77734375" style="51" customWidth="1"/>
    <col min="1534" max="1534" width="25.77734375" style="51" customWidth="1"/>
    <col min="1535" max="1535" width="7.44140625" style="51" customWidth="1"/>
    <col min="1536" max="1787" width="2.109375" style="51"/>
    <col min="1788" max="1788" width="22.44140625" style="51" customWidth="1"/>
    <col min="1789" max="1789" width="21.77734375" style="51" customWidth="1"/>
    <col min="1790" max="1790" width="25.77734375" style="51" customWidth="1"/>
    <col min="1791" max="1791" width="7.44140625" style="51" customWidth="1"/>
    <col min="1792" max="2043" width="2.109375" style="51"/>
    <col min="2044" max="2044" width="22.44140625" style="51" customWidth="1"/>
    <col min="2045" max="2045" width="21.77734375" style="51" customWidth="1"/>
    <col min="2046" max="2046" width="25.77734375" style="51" customWidth="1"/>
    <col min="2047" max="2047" width="7.44140625" style="51" customWidth="1"/>
    <col min="2048" max="2299" width="2.109375" style="51"/>
    <col min="2300" max="2300" width="22.44140625" style="51" customWidth="1"/>
    <col min="2301" max="2301" width="21.77734375" style="51" customWidth="1"/>
    <col min="2302" max="2302" width="25.77734375" style="51" customWidth="1"/>
    <col min="2303" max="2303" width="7.44140625" style="51" customWidth="1"/>
    <col min="2304" max="2555" width="2.109375" style="51"/>
    <col min="2556" max="2556" width="22.44140625" style="51" customWidth="1"/>
    <col min="2557" max="2557" width="21.77734375" style="51" customWidth="1"/>
    <col min="2558" max="2558" width="25.77734375" style="51" customWidth="1"/>
    <col min="2559" max="2559" width="7.44140625" style="51" customWidth="1"/>
    <col min="2560" max="2811" width="2.109375" style="51"/>
    <col min="2812" max="2812" width="22.44140625" style="51" customWidth="1"/>
    <col min="2813" max="2813" width="21.77734375" style="51" customWidth="1"/>
    <col min="2814" max="2814" width="25.77734375" style="51" customWidth="1"/>
    <col min="2815" max="2815" width="7.44140625" style="51" customWidth="1"/>
    <col min="2816" max="3067" width="2.109375" style="51"/>
    <col min="3068" max="3068" width="22.44140625" style="51" customWidth="1"/>
    <col min="3069" max="3069" width="21.77734375" style="51" customWidth="1"/>
    <col min="3070" max="3070" width="25.77734375" style="51" customWidth="1"/>
    <col min="3071" max="3071" width="7.44140625" style="51" customWidth="1"/>
    <col min="3072" max="3323" width="2.109375" style="51"/>
    <col min="3324" max="3324" width="22.44140625" style="51" customWidth="1"/>
    <col min="3325" max="3325" width="21.77734375" style="51" customWidth="1"/>
    <col min="3326" max="3326" width="25.77734375" style="51" customWidth="1"/>
    <col min="3327" max="3327" width="7.44140625" style="51" customWidth="1"/>
    <col min="3328" max="3579" width="2.109375" style="51"/>
    <col min="3580" max="3580" width="22.44140625" style="51" customWidth="1"/>
    <col min="3581" max="3581" width="21.77734375" style="51" customWidth="1"/>
    <col min="3582" max="3582" width="25.77734375" style="51" customWidth="1"/>
    <col min="3583" max="3583" width="7.44140625" style="51" customWidth="1"/>
    <col min="3584" max="3835" width="2.109375" style="51"/>
    <col min="3836" max="3836" width="22.44140625" style="51" customWidth="1"/>
    <col min="3837" max="3837" width="21.77734375" style="51" customWidth="1"/>
    <col min="3838" max="3838" width="25.77734375" style="51" customWidth="1"/>
    <col min="3839" max="3839" width="7.44140625" style="51" customWidth="1"/>
    <col min="3840" max="4091" width="2.109375" style="51"/>
    <col min="4092" max="4092" width="22.44140625" style="51" customWidth="1"/>
    <col min="4093" max="4093" width="21.77734375" style="51" customWidth="1"/>
    <col min="4094" max="4094" width="25.77734375" style="51" customWidth="1"/>
    <col min="4095" max="4095" width="7.44140625" style="51" customWidth="1"/>
    <col min="4096" max="4347" width="2.109375" style="51"/>
    <col min="4348" max="4348" width="22.44140625" style="51" customWidth="1"/>
    <col min="4349" max="4349" width="21.77734375" style="51" customWidth="1"/>
    <col min="4350" max="4350" width="25.77734375" style="51" customWidth="1"/>
    <col min="4351" max="4351" width="7.44140625" style="51" customWidth="1"/>
    <col min="4352" max="4603" width="2.109375" style="51"/>
    <col min="4604" max="4604" width="22.44140625" style="51" customWidth="1"/>
    <col min="4605" max="4605" width="21.77734375" style="51" customWidth="1"/>
    <col min="4606" max="4606" width="25.77734375" style="51" customWidth="1"/>
    <col min="4607" max="4607" width="7.44140625" style="51" customWidth="1"/>
    <col min="4608" max="4859" width="2.109375" style="51"/>
    <col min="4860" max="4860" width="22.44140625" style="51" customWidth="1"/>
    <col min="4861" max="4861" width="21.77734375" style="51" customWidth="1"/>
    <col min="4862" max="4862" width="25.77734375" style="51" customWidth="1"/>
    <col min="4863" max="4863" width="7.44140625" style="51" customWidth="1"/>
    <col min="4864" max="5115" width="2.109375" style="51"/>
    <col min="5116" max="5116" width="22.44140625" style="51" customWidth="1"/>
    <col min="5117" max="5117" width="21.77734375" style="51" customWidth="1"/>
    <col min="5118" max="5118" width="25.77734375" style="51" customWidth="1"/>
    <col min="5119" max="5119" width="7.44140625" style="51" customWidth="1"/>
    <col min="5120" max="5371" width="2.109375" style="51"/>
    <col min="5372" max="5372" width="22.44140625" style="51" customWidth="1"/>
    <col min="5373" max="5373" width="21.77734375" style="51" customWidth="1"/>
    <col min="5374" max="5374" width="25.77734375" style="51" customWidth="1"/>
    <col min="5375" max="5375" width="7.44140625" style="51" customWidth="1"/>
    <col min="5376" max="5627" width="2.109375" style="51"/>
    <col min="5628" max="5628" width="22.44140625" style="51" customWidth="1"/>
    <col min="5629" max="5629" width="21.77734375" style="51" customWidth="1"/>
    <col min="5630" max="5630" width="25.77734375" style="51" customWidth="1"/>
    <col min="5631" max="5631" width="7.44140625" style="51" customWidth="1"/>
    <col min="5632" max="5883" width="2.109375" style="51"/>
    <col min="5884" max="5884" width="22.44140625" style="51" customWidth="1"/>
    <col min="5885" max="5885" width="21.77734375" style="51" customWidth="1"/>
    <col min="5886" max="5886" width="25.77734375" style="51" customWidth="1"/>
    <col min="5887" max="5887" width="7.44140625" style="51" customWidth="1"/>
    <col min="5888" max="6139" width="2.109375" style="51"/>
    <col min="6140" max="6140" width="22.44140625" style="51" customWidth="1"/>
    <col min="6141" max="6141" width="21.77734375" style="51" customWidth="1"/>
    <col min="6142" max="6142" width="25.77734375" style="51" customWidth="1"/>
    <col min="6143" max="6143" width="7.44140625" style="51" customWidth="1"/>
    <col min="6144" max="6395" width="2.109375" style="51"/>
    <col min="6396" max="6396" width="22.44140625" style="51" customWidth="1"/>
    <col min="6397" max="6397" width="21.77734375" style="51" customWidth="1"/>
    <col min="6398" max="6398" width="25.77734375" style="51" customWidth="1"/>
    <col min="6399" max="6399" width="7.44140625" style="51" customWidth="1"/>
    <col min="6400" max="6651" width="2.109375" style="51"/>
    <col min="6652" max="6652" width="22.44140625" style="51" customWidth="1"/>
    <col min="6653" max="6653" width="21.77734375" style="51" customWidth="1"/>
    <col min="6654" max="6654" width="25.77734375" style="51" customWidth="1"/>
    <col min="6655" max="6655" width="7.44140625" style="51" customWidth="1"/>
    <col min="6656" max="6907" width="2.109375" style="51"/>
    <col min="6908" max="6908" width="22.44140625" style="51" customWidth="1"/>
    <col min="6909" max="6909" width="21.77734375" style="51" customWidth="1"/>
    <col min="6910" max="6910" width="25.77734375" style="51" customWidth="1"/>
    <col min="6911" max="6911" width="7.44140625" style="51" customWidth="1"/>
    <col min="6912" max="7163" width="2.109375" style="51"/>
    <col min="7164" max="7164" width="22.44140625" style="51" customWidth="1"/>
    <col min="7165" max="7165" width="21.77734375" style="51" customWidth="1"/>
    <col min="7166" max="7166" width="25.77734375" style="51" customWidth="1"/>
    <col min="7167" max="7167" width="7.44140625" style="51" customWidth="1"/>
    <col min="7168" max="7419" width="2.109375" style="51"/>
    <col min="7420" max="7420" width="22.44140625" style="51" customWidth="1"/>
    <col min="7421" max="7421" width="21.77734375" style="51" customWidth="1"/>
    <col min="7422" max="7422" width="25.77734375" style="51" customWidth="1"/>
    <col min="7423" max="7423" width="7.44140625" style="51" customWidth="1"/>
    <col min="7424" max="7675" width="2.109375" style="51"/>
    <col min="7676" max="7676" width="22.44140625" style="51" customWidth="1"/>
    <col min="7677" max="7677" width="21.77734375" style="51" customWidth="1"/>
    <col min="7678" max="7678" width="25.77734375" style="51" customWidth="1"/>
    <col min="7679" max="7679" width="7.44140625" style="51" customWidth="1"/>
    <col min="7680" max="7931" width="2.109375" style="51"/>
    <col min="7932" max="7932" width="22.44140625" style="51" customWidth="1"/>
    <col min="7933" max="7933" width="21.77734375" style="51" customWidth="1"/>
    <col min="7934" max="7934" width="25.77734375" style="51" customWidth="1"/>
    <col min="7935" max="7935" width="7.44140625" style="51" customWidth="1"/>
    <col min="7936" max="8187" width="2.109375" style="51"/>
    <col min="8188" max="8188" width="22.44140625" style="51" customWidth="1"/>
    <col min="8189" max="8189" width="21.77734375" style="51" customWidth="1"/>
    <col min="8190" max="8190" width="25.77734375" style="51" customWidth="1"/>
    <col min="8191" max="8191" width="7.44140625" style="51" customWidth="1"/>
    <col min="8192" max="8443" width="2.109375" style="51"/>
    <col min="8444" max="8444" width="22.44140625" style="51" customWidth="1"/>
    <col min="8445" max="8445" width="21.77734375" style="51" customWidth="1"/>
    <col min="8446" max="8446" width="25.77734375" style="51" customWidth="1"/>
    <col min="8447" max="8447" width="7.44140625" style="51" customWidth="1"/>
    <col min="8448" max="8699" width="2.109375" style="51"/>
    <col min="8700" max="8700" width="22.44140625" style="51" customWidth="1"/>
    <col min="8701" max="8701" width="21.77734375" style="51" customWidth="1"/>
    <col min="8702" max="8702" width="25.77734375" style="51" customWidth="1"/>
    <col min="8703" max="8703" width="7.44140625" style="51" customWidth="1"/>
    <col min="8704" max="8955" width="2.109375" style="51"/>
    <col min="8956" max="8956" width="22.44140625" style="51" customWidth="1"/>
    <col min="8957" max="8957" width="21.77734375" style="51" customWidth="1"/>
    <col min="8958" max="8958" width="25.77734375" style="51" customWidth="1"/>
    <col min="8959" max="8959" width="7.44140625" style="51" customWidth="1"/>
    <col min="8960" max="9211" width="2.109375" style="51"/>
    <col min="9212" max="9212" width="22.44140625" style="51" customWidth="1"/>
    <col min="9213" max="9213" width="21.77734375" style="51" customWidth="1"/>
    <col min="9214" max="9214" width="25.77734375" style="51" customWidth="1"/>
    <col min="9215" max="9215" width="7.44140625" style="51" customWidth="1"/>
    <col min="9216" max="9467" width="2.109375" style="51"/>
    <col min="9468" max="9468" width="22.44140625" style="51" customWidth="1"/>
    <col min="9469" max="9469" width="21.77734375" style="51" customWidth="1"/>
    <col min="9470" max="9470" width="25.77734375" style="51" customWidth="1"/>
    <col min="9471" max="9471" width="7.44140625" style="51" customWidth="1"/>
    <col min="9472" max="9723" width="2.109375" style="51"/>
    <col min="9724" max="9724" width="22.44140625" style="51" customWidth="1"/>
    <col min="9725" max="9725" width="21.77734375" style="51" customWidth="1"/>
    <col min="9726" max="9726" width="25.77734375" style="51" customWidth="1"/>
    <col min="9727" max="9727" width="7.44140625" style="51" customWidth="1"/>
    <col min="9728" max="9979" width="2.109375" style="51"/>
    <col min="9980" max="9980" width="22.44140625" style="51" customWidth="1"/>
    <col min="9981" max="9981" width="21.77734375" style="51" customWidth="1"/>
    <col min="9982" max="9982" width="25.77734375" style="51" customWidth="1"/>
    <col min="9983" max="9983" width="7.44140625" style="51" customWidth="1"/>
    <col min="9984" max="10235" width="2.109375" style="51"/>
    <col min="10236" max="10236" width="22.44140625" style="51" customWidth="1"/>
    <col min="10237" max="10237" width="21.77734375" style="51" customWidth="1"/>
    <col min="10238" max="10238" width="25.77734375" style="51" customWidth="1"/>
    <col min="10239" max="10239" width="7.44140625" style="51" customWidth="1"/>
    <col min="10240" max="10491" width="2.109375" style="51"/>
    <col min="10492" max="10492" width="22.44140625" style="51" customWidth="1"/>
    <col min="10493" max="10493" width="21.77734375" style="51" customWidth="1"/>
    <col min="10494" max="10494" width="25.77734375" style="51" customWidth="1"/>
    <col min="10495" max="10495" width="7.44140625" style="51" customWidth="1"/>
    <col min="10496" max="10747" width="2.109375" style="51"/>
    <col min="10748" max="10748" width="22.44140625" style="51" customWidth="1"/>
    <col min="10749" max="10749" width="21.77734375" style="51" customWidth="1"/>
    <col min="10750" max="10750" width="25.77734375" style="51" customWidth="1"/>
    <col min="10751" max="10751" width="7.44140625" style="51" customWidth="1"/>
    <col min="10752" max="11003" width="2.109375" style="51"/>
    <col min="11004" max="11004" width="22.44140625" style="51" customWidth="1"/>
    <col min="11005" max="11005" width="21.77734375" style="51" customWidth="1"/>
    <col min="11006" max="11006" width="25.77734375" style="51" customWidth="1"/>
    <col min="11007" max="11007" width="7.44140625" style="51" customWidth="1"/>
    <col min="11008" max="11259" width="2.109375" style="51"/>
    <col min="11260" max="11260" width="22.44140625" style="51" customWidth="1"/>
    <col min="11261" max="11261" width="21.77734375" style="51" customWidth="1"/>
    <col min="11262" max="11262" width="25.77734375" style="51" customWidth="1"/>
    <col min="11263" max="11263" width="7.44140625" style="51" customWidth="1"/>
    <col min="11264" max="11515" width="2.109375" style="51"/>
    <col min="11516" max="11516" width="22.44140625" style="51" customWidth="1"/>
    <col min="11517" max="11517" width="21.77734375" style="51" customWidth="1"/>
    <col min="11518" max="11518" width="25.77734375" style="51" customWidth="1"/>
    <col min="11519" max="11519" width="7.44140625" style="51" customWidth="1"/>
    <col min="11520" max="11771" width="2.109375" style="51"/>
    <col min="11772" max="11772" width="22.44140625" style="51" customWidth="1"/>
    <col min="11773" max="11773" width="21.77734375" style="51" customWidth="1"/>
    <col min="11774" max="11774" width="25.77734375" style="51" customWidth="1"/>
    <col min="11775" max="11775" width="7.44140625" style="51" customWidth="1"/>
    <col min="11776" max="12027" width="2.109375" style="51"/>
    <col min="12028" max="12028" width="22.44140625" style="51" customWidth="1"/>
    <col min="12029" max="12029" width="21.77734375" style="51" customWidth="1"/>
    <col min="12030" max="12030" width="25.77734375" style="51" customWidth="1"/>
    <col min="12031" max="12031" width="7.44140625" style="51" customWidth="1"/>
    <col min="12032" max="12283" width="2.109375" style="51"/>
    <col min="12284" max="12284" width="22.44140625" style="51" customWidth="1"/>
    <col min="12285" max="12285" width="21.77734375" style="51" customWidth="1"/>
    <col min="12286" max="12286" width="25.77734375" style="51" customWidth="1"/>
    <col min="12287" max="12287" width="7.44140625" style="51" customWidth="1"/>
    <col min="12288" max="12539" width="2.109375" style="51"/>
    <col min="12540" max="12540" width="22.44140625" style="51" customWidth="1"/>
    <col min="12541" max="12541" width="21.77734375" style="51" customWidth="1"/>
    <col min="12542" max="12542" width="25.77734375" style="51" customWidth="1"/>
    <col min="12543" max="12543" width="7.44140625" style="51" customWidth="1"/>
    <col min="12544" max="12795" width="2.109375" style="51"/>
    <col min="12796" max="12796" width="22.44140625" style="51" customWidth="1"/>
    <col min="12797" max="12797" width="21.77734375" style="51" customWidth="1"/>
    <col min="12798" max="12798" width="25.77734375" style="51" customWidth="1"/>
    <col min="12799" max="12799" width="7.44140625" style="51" customWidth="1"/>
    <col min="12800" max="13051" width="2.109375" style="51"/>
    <col min="13052" max="13052" width="22.44140625" style="51" customWidth="1"/>
    <col min="13053" max="13053" width="21.77734375" style="51" customWidth="1"/>
    <col min="13054" max="13054" width="25.77734375" style="51" customWidth="1"/>
    <col min="13055" max="13055" width="7.44140625" style="51" customWidth="1"/>
    <col min="13056" max="13307" width="2.109375" style="51"/>
    <col min="13308" max="13308" width="22.44140625" style="51" customWidth="1"/>
    <col min="13309" max="13309" width="21.77734375" style="51" customWidth="1"/>
    <col min="13310" max="13310" width="25.77734375" style="51" customWidth="1"/>
    <col min="13311" max="13311" width="7.44140625" style="51" customWidth="1"/>
    <col min="13312" max="13563" width="2.109375" style="51"/>
    <col min="13564" max="13564" width="22.44140625" style="51" customWidth="1"/>
    <col min="13565" max="13565" width="21.77734375" style="51" customWidth="1"/>
    <col min="13566" max="13566" width="25.77734375" style="51" customWidth="1"/>
    <col min="13567" max="13567" width="7.44140625" style="51" customWidth="1"/>
    <col min="13568" max="13819" width="2.109375" style="51"/>
    <col min="13820" max="13820" width="22.44140625" style="51" customWidth="1"/>
    <col min="13821" max="13821" width="21.77734375" style="51" customWidth="1"/>
    <col min="13822" max="13822" width="25.77734375" style="51" customWidth="1"/>
    <col min="13823" max="13823" width="7.44140625" style="51" customWidth="1"/>
    <col min="13824" max="14075" width="2.109375" style="51"/>
    <col min="14076" max="14076" width="22.44140625" style="51" customWidth="1"/>
    <col min="14077" max="14077" width="21.77734375" style="51" customWidth="1"/>
    <col min="14078" max="14078" width="25.77734375" style="51" customWidth="1"/>
    <col min="14079" max="14079" width="7.44140625" style="51" customWidth="1"/>
    <col min="14080" max="14331" width="2.109375" style="51"/>
    <col min="14332" max="14332" width="22.44140625" style="51" customWidth="1"/>
    <col min="14333" max="14333" width="21.77734375" style="51" customWidth="1"/>
    <col min="14334" max="14334" width="25.77734375" style="51" customWidth="1"/>
    <col min="14335" max="14335" width="7.44140625" style="51" customWidth="1"/>
    <col min="14336" max="14587" width="2.109375" style="51"/>
    <col min="14588" max="14588" width="22.44140625" style="51" customWidth="1"/>
    <col min="14589" max="14589" width="21.77734375" style="51" customWidth="1"/>
    <col min="14590" max="14590" width="25.77734375" style="51" customWidth="1"/>
    <col min="14591" max="14591" width="7.44140625" style="51" customWidth="1"/>
    <col min="14592" max="14843" width="2.109375" style="51"/>
    <col min="14844" max="14844" width="22.44140625" style="51" customWidth="1"/>
    <col min="14845" max="14845" width="21.77734375" style="51" customWidth="1"/>
    <col min="14846" max="14846" width="25.77734375" style="51" customWidth="1"/>
    <col min="14847" max="14847" width="7.44140625" style="51" customWidth="1"/>
    <col min="14848" max="15099" width="2.109375" style="51"/>
    <col min="15100" max="15100" width="22.44140625" style="51" customWidth="1"/>
    <col min="15101" max="15101" width="21.77734375" style="51" customWidth="1"/>
    <col min="15102" max="15102" width="25.77734375" style="51" customWidth="1"/>
    <col min="15103" max="15103" width="7.44140625" style="51" customWidth="1"/>
    <col min="15104" max="15355" width="2.109375" style="51"/>
    <col min="15356" max="15356" width="22.44140625" style="51" customWidth="1"/>
    <col min="15357" max="15357" width="21.77734375" style="51" customWidth="1"/>
    <col min="15358" max="15358" width="25.77734375" style="51" customWidth="1"/>
    <col min="15359" max="15359" width="7.44140625" style="51" customWidth="1"/>
    <col min="15360" max="15611" width="2.109375" style="51"/>
    <col min="15612" max="15612" width="22.44140625" style="51" customWidth="1"/>
    <col min="15613" max="15613" width="21.77734375" style="51" customWidth="1"/>
    <col min="15614" max="15614" width="25.77734375" style="51" customWidth="1"/>
    <col min="15615" max="15615" width="7.44140625" style="51" customWidth="1"/>
    <col min="15616" max="15867" width="2.109375" style="51"/>
    <col min="15868" max="15868" width="22.44140625" style="51" customWidth="1"/>
    <col min="15869" max="15869" width="21.77734375" style="51" customWidth="1"/>
    <col min="15870" max="15870" width="25.77734375" style="51" customWidth="1"/>
    <col min="15871" max="15871" width="7.44140625" style="51" customWidth="1"/>
    <col min="15872" max="16123" width="2.109375" style="51"/>
    <col min="16124" max="16124" width="22.44140625" style="51" customWidth="1"/>
    <col min="16125" max="16125" width="21.77734375" style="51" customWidth="1"/>
    <col min="16126" max="16126" width="25.77734375" style="51" customWidth="1"/>
    <col min="16127" max="16127" width="7.44140625" style="51" customWidth="1"/>
    <col min="16128" max="16379" width="2.109375" style="51"/>
    <col min="16380" max="16384" width="8.44140625" style="51" customWidth="1"/>
  </cols>
  <sheetData>
    <row r="1" spans="1:34" ht="28.35" customHeight="1">
      <c r="A1" s="154"/>
      <c r="B1" s="155"/>
      <c r="C1" s="155"/>
      <c r="D1" s="155"/>
      <c r="E1" s="155"/>
      <c r="F1" s="155"/>
      <c r="G1" s="155"/>
      <c r="H1" s="155"/>
      <c r="I1" s="155"/>
      <c r="J1" s="155"/>
      <c r="K1" s="155"/>
      <c r="L1" s="155"/>
      <c r="M1" s="155"/>
      <c r="N1" s="155"/>
      <c r="O1" s="155"/>
      <c r="P1" s="155"/>
      <c r="Q1" s="155"/>
      <c r="R1" s="155"/>
      <c r="S1" s="155"/>
      <c r="T1" s="155"/>
      <c r="U1" s="155"/>
      <c r="V1" s="155"/>
      <c r="W1" s="155"/>
      <c r="X1" s="155"/>
      <c r="Y1" s="155"/>
      <c r="Z1" s="155"/>
      <c r="AA1" s="155"/>
      <c r="AB1" s="155"/>
      <c r="AC1" s="155"/>
      <c r="AD1" s="155"/>
      <c r="AE1" s="155"/>
      <c r="AF1" s="155"/>
      <c r="AG1" s="155"/>
      <c r="AH1" s="155"/>
    </row>
    <row r="2" spans="1:34" ht="34.5" customHeight="1">
      <c r="A2" s="153"/>
      <c r="B2" s="153"/>
      <c r="C2" s="153"/>
      <c r="D2" s="153"/>
      <c r="E2" s="153"/>
      <c r="F2" s="153"/>
      <c r="G2" s="153"/>
      <c r="H2" s="153"/>
      <c r="I2" s="153"/>
      <c r="J2" s="153"/>
      <c r="K2" s="153"/>
      <c r="L2" s="153"/>
      <c r="M2" s="153"/>
      <c r="N2" s="153"/>
      <c r="O2" s="153"/>
      <c r="P2" s="153"/>
      <c r="Q2" s="156"/>
      <c r="R2" s="156" t="s">
        <v>279</v>
      </c>
      <c r="S2" s="156"/>
      <c r="T2" s="153"/>
      <c r="U2" s="156"/>
      <c r="V2" s="153"/>
      <c r="W2" s="153"/>
      <c r="X2" s="153"/>
      <c r="Y2" s="153"/>
      <c r="Z2" s="153"/>
      <c r="AA2" s="153"/>
      <c r="AB2" s="153"/>
      <c r="AC2" s="153"/>
      <c r="AD2" s="153"/>
      <c r="AE2" s="153"/>
      <c r="AF2" s="153"/>
      <c r="AG2" s="153"/>
      <c r="AH2" s="153"/>
    </row>
    <row r="3" spans="1:34" ht="48.75" customHeight="1">
      <c r="A3" s="154"/>
      <c r="B3" s="157"/>
      <c r="C3" s="158"/>
      <c r="D3" s="158"/>
      <c r="E3" s="154"/>
      <c r="F3" s="154"/>
      <c r="G3" s="154"/>
      <c r="H3" s="154"/>
      <c r="I3" s="154"/>
      <c r="J3" s="154"/>
      <c r="K3" s="154"/>
      <c r="L3" s="154"/>
      <c r="M3" s="154"/>
      <c r="N3" s="154"/>
      <c r="O3" s="154"/>
      <c r="P3" s="154"/>
      <c r="Q3" s="154"/>
      <c r="R3" s="154"/>
      <c r="S3" s="154"/>
      <c r="T3" s="154"/>
      <c r="U3" s="154"/>
      <c r="V3" s="154"/>
      <c r="W3" s="154"/>
      <c r="X3" s="154"/>
      <c r="Y3" s="154"/>
      <c r="Z3" s="154"/>
      <c r="AA3" s="154"/>
      <c r="AB3" s="154"/>
      <c r="AC3" s="159"/>
      <c r="AD3" s="160"/>
      <c r="AE3" s="538"/>
      <c r="AF3" s="538"/>
      <c r="AG3" s="161"/>
      <c r="AH3" s="161"/>
    </row>
    <row r="4" spans="1:34" ht="35.1" customHeight="1">
      <c r="A4" s="162"/>
      <c r="B4" s="163"/>
      <c r="C4" s="164"/>
      <c r="D4" s="164"/>
      <c r="E4" s="163"/>
      <c r="F4" s="163"/>
      <c r="G4" s="163"/>
      <c r="H4" s="163"/>
      <c r="I4" s="163"/>
      <c r="J4" s="165"/>
      <c r="K4" s="166"/>
      <c r="L4" s="166"/>
      <c r="M4" s="166"/>
      <c r="N4" s="166"/>
      <c r="O4" s="166"/>
      <c r="P4" s="166"/>
      <c r="Q4" s="166"/>
      <c r="R4" s="166"/>
      <c r="S4" s="166"/>
      <c r="T4" s="166" t="s">
        <v>280</v>
      </c>
      <c r="U4" s="166"/>
      <c r="V4" s="166"/>
      <c r="W4" s="166"/>
      <c r="X4" s="166"/>
      <c r="Y4" s="166" t="s">
        <v>281</v>
      </c>
      <c r="Z4" s="166"/>
      <c r="AA4" s="166"/>
      <c r="AB4" s="166"/>
      <c r="AC4" s="166"/>
      <c r="AD4" s="166"/>
      <c r="AE4" s="166"/>
      <c r="AF4" s="166"/>
      <c r="AG4" s="166"/>
      <c r="AH4" s="167"/>
    </row>
    <row r="5" spans="1:34" ht="45" customHeight="1">
      <c r="A5" s="539" t="s">
        <v>282</v>
      </c>
      <c r="B5" s="540"/>
      <c r="C5" s="540"/>
      <c r="D5" s="540"/>
      <c r="E5" s="540"/>
      <c r="F5" s="540"/>
      <c r="G5" s="540"/>
      <c r="H5" s="540"/>
      <c r="I5" s="541"/>
      <c r="J5" s="536">
        <f>SUM(計算シート!$N$6:$N$206)*1000</f>
        <v>0</v>
      </c>
      <c r="K5" s="537"/>
      <c r="L5" s="537"/>
      <c r="M5" s="537"/>
      <c r="N5" s="537"/>
      <c r="O5" s="537"/>
      <c r="P5" s="537"/>
      <c r="Q5" s="537"/>
      <c r="R5" s="537"/>
      <c r="S5" s="537"/>
      <c r="T5" s="537"/>
      <c r="U5" s="537"/>
      <c r="V5" s="537"/>
      <c r="W5" s="537"/>
      <c r="X5" s="537"/>
      <c r="Y5" s="537"/>
      <c r="Z5" s="537"/>
      <c r="AA5" s="537"/>
      <c r="AB5" s="537"/>
      <c r="AC5" s="537"/>
      <c r="AD5" s="537"/>
      <c r="AE5" s="537"/>
      <c r="AF5" s="537"/>
      <c r="AG5" s="157" t="s">
        <v>23</v>
      </c>
      <c r="AH5" s="168"/>
    </row>
    <row r="6" spans="1:34" ht="45" customHeight="1">
      <c r="A6" s="533" t="s">
        <v>283</v>
      </c>
      <c r="B6" s="534"/>
      <c r="C6" s="534"/>
      <c r="D6" s="534"/>
      <c r="E6" s="534"/>
      <c r="F6" s="534"/>
      <c r="G6" s="534"/>
      <c r="H6" s="534"/>
      <c r="I6" s="535"/>
      <c r="J6" s="536">
        <f ca="1">IF(J5&gt;SUM(計算シート!$X$6:$X$388)*1000,SUM(計算シート!$X$6:$X$388)*1000,J5)</f>
        <v>0</v>
      </c>
      <c r="K6" s="537"/>
      <c r="L6" s="537"/>
      <c r="M6" s="537"/>
      <c r="N6" s="537"/>
      <c r="O6" s="537"/>
      <c r="P6" s="537"/>
      <c r="Q6" s="537"/>
      <c r="R6" s="537"/>
      <c r="S6" s="537"/>
      <c r="T6" s="537"/>
      <c r="U6" s="537"/>
      <c r="V6" s="537"/>
      <c r="W6" s="537"/>
      <c r="X6" s="537"/>
      <c r="Y6" s="537"/>
      <c r="Z6" s="537"/>
      <c r="AA6" s="537"/>
      <c r="AB6" s="537"/>
      <c r="AC6" s="537"/>
      <c r="AD6" s="537"/>
      <c r="AE6" s="537"/>
      <c r="AF6" s="537"/>
      <c r="AG6" s="166" t="s">
        <v>23</v>
      </c>
      <c r="AH6" s="167"/>
    </row>
    <row r="7" spans="1:34" ht="45" customHeight="1">
      <c r="A7" s="533" t="s">
        <v>293</v>
      </c>
      <c r="B7" s="534"/>
      <c r="C7" s="534"/>
      <c r="D7" s="534"/>
      <c r="E7" s="534"/>
      <c r="F7" s="534"/>
      <c r="G7" s="534"/>
      <c r="H7" s="534"/>
      <c r="I7" s="535"/>
      <c r="J7" s="536">
        <f ca="1">SUM(計算シート!$AH$6:$AH$388)*1000</f>
        <v>0</v>
      </c>
      <c r="K7" s="537"/>
      <c r="L7" s="537"/>
      <c r="M7" s="537"/>
      <c r="N7" s="537"/>
      <c r="O7" s="537"/>
      <c r="P7" s="537"/>
      <c r="Q7" s="537"/>
      <c r="R7" s="537"/>
      <c r="S7" s="537"/>
      <c r="T7" s="537"/>
      <c r="U7" s="537"/>
      <c r="V7" s="537"/>
      <c r="W7" s="537"/>
      <c r="X7" s="537"/>
      <c r="Y7" s="537"/>
      <c r="Z7" s="537"/>
      <c r="AA7" s="537"/>
      <c r="AB7" s="537"/>
      <c r="AC7" s="537"/>
      <c r="AD7" s="537"/>
      <c r="AE7" s="537"/>
      <c r="AF7" s="537"/>
      <c r="AG7" s="166" t="s">
        <v>23</v>
      </c>
      <c r="AH7" s="169"/>
    </row>
    <row r="8" spans="1:34" ht="48.75" customHeight="1">
      <c r="A8" s="170"/>
      <c r="B8" s="170"/>
      <c r="C8" s="170"/>
      <c r="D8" s="170"/>
      <c r="E8" s="170"/>
      <c r="F8" s="170"/>
      <c r="G8" s="170"/>
      <c r="H8" s="154"/>
      <c r="I8" s="154"/>
      <c r="J8" s="154"/>
      <c r="K8" s="154"/>
      <c r="L8" s="154"/>
      <c r="M8" s="154"/>
      <c r="N8" s="154"/>
      <c r="O8" s="154"/>
      <c r="P8" s="154"/>
      <c r="Q8" s="154"/>
      <c r="R8" s="154"/>
      <c r="S8" s="159"/>
      <c r="T8" s="159"/>
      <c r="U8" s="159"/>
      <c r="V8" s="159"/>
      <c r="W8" s="159"/>
      <c r="X8" s="159"/>
      <c r="Y8" s="159"/>
      <c r="Z8" s="159"/>
      <c r="AA8" s="526"/>
      <c r="AB8" s="526"/>
      <c r="AC8" s="526"/>
      <c r="AD8" s="526"/>
      <c r="AE8" s="526"/>
      <c r="AF8" s="526"/>
      <c r="AG8" s="526"/>
      <c r="AH8" s="526"/>
    </row>
    <row r="9" spans="1:34" ht="24.6" customHeight="1">
      <c r="A9" s="171" t="s">
        <v>272</v>
      </c>
      <c r="B9" s="171"/>
      <c r="C9" s="170"/>
      <c r="D9" s="170"/>
      <c r="E9" s="170"/>
      <c r="F9" s="170"/>
      <c r="G9" s="170"/>
      <c r="H9" s="154"/>
      <c r="I9" s="154"/>
      <c r="J9" s="154"/>
      <c r="K9" s="154"/>
      <c r="L9" s="154"/>
      <c r="M9" s="154"/>
      <c r="N9" s="154"/>
      <c r="O9" s="154"/>
      <c r="P9" s="154"/>
      <c r="Q9" s="154"/>
      <c r="R9" s="154"/>
      <c r="S9" s="154"/>
      <c r="T9" s="154"/>
      <c r="U9" s="154"/>
      <c r="V9" s="154"/>
      <c r="W9" s="154"/>
      <c r="X9" s="154"/>
      <c r="Y9" s="154"/>
      <c r="Z9" s="154"/>
      <c r="AA9" s="154"/>
      <c r="AB9" s="154"/>
      <c r="AC9" s="154"/>
      <c r="AD9" s="154"/>
      <c r="AE9" s="154"/>
      <c r="AF9" s="154"/>
      <c r="AG9" s="154"/>
      <c r="AH9" s="154"/>
    </row>
    <row r="10" spans="1:34" ht="24.6" customHeight="1">
      <c r="A10" s="171" t="s">
        <v>295</v>
      </c>
      <c r="B10" s="171"/>
      <c r="C10" s="172"/>
      <c r="D10" s="172"/>
      <c r="E10" s="172"/>
      <c r="F10" s="172"/>
      <c r="G10" s="172"/>
      <c r="H10" s="172"/>
      <c r="I10" s="172"/>
      <c r="J10" s="154"/>
      <c r="K10" s="154" t="str">
        <f>IF(別記第３号様式!F12="","",別記第３号様式!F12)</f>
        <v/>
      </c>
      <c r="L10" s="173" t="s">
        <v>294</v>
      </c>
      <c r="M10" s="530" t="str">
        <f>IF(別記第３号様式!H12="","",別記第３号様式!H12)</f>
        <v/>
      </c>
      <c r="N10" s="530"/>
      <c r="O10" s="174" t="s">
        <v>273</v>
      </c>
      <c r="P10" s="530" t="str">
        <f>IF(別記第３号様式!K12="","",別記第３号様式!K12)</f>
        <v/>
      </c>
      <c r="Q10" s="530"/>
      <c r="R10" s="175" t="s">
        <v>274</v>
      </c>
      <c r="S10" s="174"/>
      <c r="T10" s="174"/>
      <c r="U10" s="174"/>
      <c r="V10" s="174"/>
      <c r="W10" s="174"/>
      <c r="X10" s="174"/>
      <c r="Y10" s="529" t="str">
        <f>IF(別記第３号様式!U12="","",別記第３号様式!U12)</f>
        <v/>
      </c>
      <c r="Z10" s="529"/>
      <c r="AA10" s="529"/>
      <c r="AB10" s="159" t="s">
        <v>275</v>
      </c>
      <c r="AC10" s="159"/>
      <c r="AD10" s="172"/>
      <c r="AE10" s="176"/>
      <c r="AF10" s="172"/>
      <c r="AG10" s="172"/>
      <c r="AH10" s="172"/>
    </row>
    <row r="11" spans="1:34" ht="24.6" customHeight="1">
      <c r="A11" s="176" t="s">
        <v>276</v>
      </c>
      <c r="B11" s="176"/>
      <c r="C11" s="176"/>
      <c r="D11" s="176"/>
      <c r="E11" s="176"/>
      <c r="F11" s="176"/>
      <c r="G11" s="176"/>
      <c r="H11" s="176"/>
      <c r="I11" s="176"/>
      <c r="J11" s="176"/>
      <c r="K11" s="176"/>
      <c r="L11" s="176"/>
      <c r="M11" s="176"/>
      <c r="N11" s="176"/>
      <c r="O11" s="176"/>
      <c r="P11" s="176"/>
      <c r="Q11" s="176"/>
      <c r="R11" s="176"/>
      <c r="S11" s="176"/>
      <c r="T11" s="176"/>
      <c r="U11" s="176"/>
      <c r="V11" s="176"/>
      <c r="W11" s="176"/>
      <c r="X11" s="176"/>
      <c r="Y11" s="176"/>
      <c r="Z11" s="176"/>
      <c r="AA11" s="176"/>
      <c r="AB11" s="176"/>
      <c r="AC11" s="176"/>
      <c r="AD11" s="176"/>
      <c r="AE11" s="176"/>
      <c r="AF11" s="176"/>
      <c r="AG11" s="176"/>
      <c r="AH11" s="176"/>
    </row>
    <row r="12" spans="1:34" ht="24.6" customHeight="1">
      <c r="A12" s="176"/>
      <c r="B12" s="176"/>
      <c r="C12" s="176"/>
      <c r="D12" s="176"/>
      <c r="E12" s="176"/>
      <c r="F12" s="176"/>
      <c r="G12" s="176"/>
      <c r="H12" s="176"/>
      <c r="I12" s="176"/>
      <c r="J12" s="176"/>
      <c r="K12" s="176"/>
      <c r="L12" s="176"/>
      <c r="M12" s="176"/>
      <c r="N12" s="176"/>
      <c r="O12" s="176"/>
      <c r="P12" s="176"/>
      <c r="Q12" s="176"/>
      <c r="R12" s="176"/>
      <c r="S12" s="176"/>
      <c r="T12" s="176"/>
      <c r="U12" s="176"/>
      <c r="V12" s="176"/>
      <c r="W12" s="176"/>
      <c r="X12" s="176"/>
      <c r="Y12" s="176"/>
      <c r="Z12" s="176"/>
      <c r="AA12" s="176"/>
      <c r="AB12" s="176"/>
      <c r="AC12" s="176"/>
      <c r="AD12" s="176"/>
      <c r="AE12" s="176"/>
      <c r="AF12" s="176"/>
      <c r="AG12" s="176"/>
      <c r="AH12" s="176"/>
    </row>
    <row r="13" spans="1:34" ht="24.6" customHeight="1">
      <c r="A13" s="176"/>
      <c r="B13" s="176"/>
      <c r="C13" s="176" t="s">
        <v>277</v>
      </c>
      <c r="D13" s="176"/>
      <c r="E13" s="529"/>
      <c r="F13" s="529"/>
      <c r="G13" s="176" t="s">
        <v>3</v>
      </c>
      <c r="H13" s="532"/>
      <c r="I13" s="532"/>
      <c r="J13" s="176" t="s">
        <v>273</v>
      </c>
      <c r="K13" s="529"/>
      <c r="L13" s="529"/>
      <c r="M13" s="176" t="s">
        <v>289</v>
      </c>
      <c r="N13" s="177"/>
      <c r="O13" s="176"/>
      <c r="P13" s="176"/>
      <c r="Q13" s="176"/>
      <c r="R13" s="176"/>
      <c r="S13" s="176"/>
      <c r="T13" s="176"/>
      <c r="U13" s="176"/>
      <c r="V13" s="176"/>
      <c r="W13" s="176"/>
      <c r="X13" s="176"/>
      <c r="Y13" s="176"/>
      <c r="Z13" s="176"/>
      <c r="AA13" s="176"/>
      <c r="AB13" s="176"/>
      <c r="AC13" s="176"/>
      <c r="AD13" s="176"/>
      <c r="AE13" s="176"/>
      <c r="AF13" s="176"/>
      <c r="AG13" s="176"/>
      <c r="AH13" s="176"/>
    </row>
    <row r="14" spans="1:34" ht="24.6" customHeight="1">
      <c r="A14" s="176"/>
      <c r="B14" s="176"/>
      <c r="C14" s="176"/>
      <c r="D14" s="176"/>
      <c r="E14" s="176"/>
      <c r="F14" s="176"/>
      <c r="G14" s="176"/>
      <c r="H14" s="176"/>
      <c r="I14" s="176"/>
      <c r="J14" s="176"/>
      <c r="K14" s="176"/>
      <c r="L14" s="176"/>
      <c r="M14" s="176"/>
      <c r="N14" s="176"/>
      <c r="O14" s="176"/>
      <c r="P14" s="176"/>
      <c r="Q14" s="176"/>
      <c r="R14" s="176"/>
      <c r="S14" s="176"/>
      <c r="T14" s="176"/>
      <c r="U14" s="176"/>
      <c r="V14" s="176"/>
      <c r="W14" s="176"/>
      <c r="X14" s="176"/>
      <c r="Y14" s="176"/>
      <c r="Z14" s="176"/>
      <c r="AA14" s="176"/>
      <c r="AB14" s="176"/>
      <c r="AC14" s="176"/>
      <c r="AD14" s="176"/>
      <c r="AE14" s="176"/>
      <c r="AF14" s="176"/>
      <c r="AG14" s="176"/>
      <c r="AH14" s="176"/>
    </row>
    <row r="15" spans="1:34" ht="24.6" customHeight="1">
      <c r="A15" s="176"/>
      <c r="B15" s="176"/>
      <c r="C15" s="176" t="s">
        <v>278</v>
      </c>
      <c r="D15" s="176"/>
      <c r="E15" s="176"/>
      <c r="F15" s="176"/>
      <c r="G15" s="176"/>
      <c r="H15" s="176"/>
      <c r="I15" s="176"/>
      <c r="J15" s="176"/>
      <c r="K15" s="176"/>
      <c r="L15" s="176"/>
      <c r="M15" s="176"/>
      <c r="N15" s="176"/>
      <c r="O15" s="176"/>
      <c r="P15" s="176"/>
      <c r="Q15" s="176"/>
      <c r="R15" s="176"/>
      <c r="S15" s="176"/>
      <c r="T15" s="176"/>
      <c r="U15" s="176"/>
      <c r="V15" s="176"/>
      <c r="W15" s="176"/>
      <c r="X15" s="176"/>
      <c r="Y15" s="176"/>
      <c r="Z15" s="176"/>
      <c r="AA15" s="176"/>
      <c r="AB15" s="176"/>
      <c r="AC15" s="176"/>
      <c r="AD15" s="176"/>
      <c r="AE15" s="176"/>
      <c r="AF15" s="176"/>
      <c r="AG15" s="176"/>
      <c r="AH15" s="176"/>
    </row>
    <row r="16" spans="1:34" ht="41.25" customHeight="1">
      <c r="A16" s="172"/>
      <c r="B16" s="176"/>
      <c r="C16" s="176"/>
      <c r="D16" s="176"/>
      <c r="E16" s="159"/>
      <c r="F16" s="178"/>
      <c r="G16" s="159"/>
      <c r="H16" s="531"/>
      <c r="I16" s="531"/>
      <c r="J16" s="159"/>
      <c r="K16" s="159"/>
      <c r="L16" s="531"/>
      <c r="M16" s="531"/>
      <c r="N16" s="159"/>
      <c r="O16" s="159"/>
      <c r="P16" s="159"/>
      <c r="Q16" s="159"/>
      <c r="R16" s="159"/>
      <c r="S16" s="159"/>
      <c r="T16" s="159"/>
      <c r="U16" s="159"/>
      <c r="V16" s="531"/>
      <c r="W16" s="531"/>
      <c r="X16" s="531"/>
      <c r="Y16" s="159"/>
      <c r="Z16" s="159"/>
      <c r="AA16" s="176"/>
      <c r="AB16" s="176"/>
      <c r="AC16" s="176"/>
      <c r="AD16" s="176"/>
      <c r="AE16" s="176"/>
      <c r="AF16" s="176"/>
      <c r="AG16" s="176"/>
      <c r="AH16" s="176"/>
    </row>
    <row r="17" spans="1:36" ht="23.4" customHeight="1">
      <c r="A17" s="154"/>
      <c r="B17" s="154"/>
      <c r="C17" s="154"/>
      <c r="D17" s="154"/>
      <c r="E17" s="154"/>
      <c r="F17" s="154"/>
      <c r="G17" s="154"/>
      <c r="H17" s="154"/>
      <c r="I17" s="154" t="s">
        <v>67</v>
      </c>
      <c r="J17" s="154"/>
      <c r="K17" s="154"/>
      <c r="L17" s="154"/>
      <c r="M17" s="527" t="str">
        <f>IF(別記第３号様式!AC41="","",別記第３号様式!AC41)</f>
        <v/>
      </c>
      <c r="N17" s="527"/>
      <c r="O17" s="527"/>
      <c r="P17" s="527"/>
      <c r="Q17" s="527"/>
      <c r="R17" s="527"/>
      <c r="S17" s="527"/>
      <c r="T17" s="527"/>
      <c r="U17" s="527"/>
      <c r="V17" s="527"/>
      <c r="W17" s="527"/>
      <c r="X17" s="527"/>
      <c r="Y17" s="527"/>
      <c r="Z17" s="527"/>
      <c r="AA17" s="527"/>
      <c r="AB17" s="527"/>
      <c r="AC17" s="527"/>
      <c r="AD17" s="527"/>
      <c r="AE17" s="527"/>
      <c r="AF17" s="527"/>
      <c r="AG17" s="527"/>
      <c r="AH17" s="527"/>
      <c r="AJ17" s="122" t="str">
        <f>IF(M17="",エラーリスト!E74,"")</f>
        <v>別記第3号様式の住所が空欄です</v>
      </c>
    </row>
    <row r="18" spans="1:36" ht="23.4" customHeight="1">
      <c r="A18" s="154"/>
      <c r="B18" s="176"/>
      <c r="C18" s="176"/>
      <c r="D18" s="176"/>
      <c r="E18" s="176"/>
      <c r="F18" s="176"/>
      <c r="G18" s="176"/>
      <c r="H18" s="176"/>
      <c r="I18" s="176" t="s">
        <v>239</v>
      </c>
      <c r="J18" s="176"/>
      <c r="K18" s="176"/>
      <c r="L18" s="179"/>
      <c r="M18" s="527" t="str">
        <f>IF(別記第３号様式!X7="","",別記第３号様式!X7)</f>
        <v/>
      </c>
      <c r="N18" s="527"/>
      <c r="O18" s="527"/>
      <c r="P18" s="527"/>
      <c r="Q18" s="527"/>
      <c r="R18" s="527"/>
      <c r="S18" s="527"/>
      <c r="T18" s="527"/>
      <c r="U18" s="527"/>
      <c r="V18" s="527"/>
      <c r="W18" s="527"/>
      <c r="X18" s="527"/>
      <c r="Y18" s="527"/>
      <c r="Z18" s="527"/>
      <c r="AA18" s="527"/>
      <c r="AB18" s="527"/>
      <c r="AC18" s="527"/>
      <c r="AD18" s="527"/>
      <c r="AE18" s="527"/>
      <c r="AF18" s="527"/>
      <c r="AG18" s="527"/>
      <c r="AH18" s="527"/>
      <c r="AJ18" s="122" t="str">
        <f>IF(M18="",エラーリスト!E75,"")</f>
        <v>別記第3号様式の法人名が入力されていない可能性があります</v>
      </c>
    </row>
    <row r="19" spans="1:36" ht="23.4" customHeight="1">
      <c r="A19" s="154"/>
      <c r="B19" s="176"/>
      <c r="C19" s="176"/>
      <c r="D19" s="176"/>
      <c r="E19" s="176"/>
      <c r="F19" s="176"/>
      <c r="G19" s="176"/>
      <c r="H19" s="176"/>
      <c r="I19" s="176" t="s">
        <v>240</v>
      </c>
      <c r="J19" s="176"/>
      <c r="K19" s="176"/>
      <c r="L19" s="176"/>
      <c r="M19" s="176"/>
      <c r="N19" s="176"/>
      <c r="O19" s="176"/>
      <c r="P19" s="176"/>
      <c r="Q19" s="527" t="str">
        <f>IF(別記第３号様式!X8="","",別記第３号様式!X8)</f>
        <v/>
      </c>
      <c r="R19" s="527"/>
      <c r="S19" s="527"/>
      <c r="T19" s="527"/>
      <c r="U19" s="527"/>
      <c r="V19" s="527"/>
      <c r="W19" s="527"/>
      <c r="X19" s="527"/>
      <c r="Y19" s="527"/>
      <c r="Z19" s="527"/>
      <c r="AA19" s="527"/>
      <c r="AB19" s="527"/>
      <c r="AC19" s="527"/>
      <c r="AD19" s="527"/>
      <c r="AE19" s="527"/>
      <c r="AF19" s="527"/>
      <c r="AG19" s="527"/>
      <c r="AH19" s="527"/>
      <c r="AJ19" s="122" t="str">
        <f>IF(Q19="",エラーリスト!E76,"")</f>
        <v>別記第3号様式の役職・代表者名が入力されていない可能性があります</v>
      </c>
    </row>
    <row r="20" spans="1:36" ht="24.6" customHeight="1">
      <c r="A20" s="49"/>
      <c r="B20" s="52"/>
      <c r="C20" s="51"/>
      <c r="D20" s="52"/>
      <c r="E20" s="52"/>
      <c r="F20" s="52"/>
      <c r="G20" s="52"/>
      <c r="H20" s="52"/>
      <c r="I20" s="52"/>
      <c r="J20" s="51"/>
      <c r="K20" s="51"/>
      <c r="L20" s="51"/>
      <c r="M20" s="52"/>
      <c r="N20" s="52"/>
      <c r="O20" s="52"/>
      <c r="P20" s="52"/>
      <c r="Q20" s="52"/>
      <c r="R20" s="52"/>
      <c r="S20" s="52"/>
      <c r="T20" s="52"/>
      <c r="U20" s="52"/>
      <c r="V20" s="49"/>
      <c r="W20" s="49"/>
      <c r="X20" s="49"/>
      <c r="Y20" s="49"/>
      <c r="Z20" s="49"/>
      <c r="AA20" s="49"/>
      <c r="AB20" s="49"/>
      <c r="AC20" s="49"/>
      <c r="AD20" s="49"/>
      <c r="AE20" s="49"/>
      <c r="AF20" s="49"/>
      <c r="AG20" s="49"/>
      <c r="AH20" s="49"/>
    </row>
    <row r="21" spans="1:36" ht="15" customHeight="1">
      <c r="A21" s="49"/>
      <c r="B21" s="52"/>
      <c r="C21" s="528"/>
      <c r="D21" s="528"/>
      <c r="E21" s="528"/>
      <c r="F21" s="528"/>
      <c r="G21" s="528"/>
      <c r="H21" s="528"/>
      <c r="I21" s="528"/>
      <c r="J21" s="528"/>
      <c r="K21" s="528"/>
      <c r="L21" s="528"/>
      <c r="M21" s="528"/>
      <c r="N21" s="528"/>
      <c r="O21" s="528"/>
      <c r="P21" s="528"/>
      <c r="Q21" s="528"/>
      <c r="R21" s="528"/>
      <c r="S21" s="528"/>
      <c r="T21" s="528"/>
      <c r="U21" s="528"/>
      <c r="V21" s="528"/>
      <c r="W21" s="528"/>
      <c r="X21" s="528"/>
      <c r="Y21" s="49"/>
      <c r="Z21" s="49"/>
      <c r="AA21" s="49"/>
      <c r="AB21" s="49"/>
      <c r="AC21" s="49"/>
      <c r="AD21" s="525"/>
      <c r="AE21" s="525"/>
      <c r="AF21" s="525"/>
      <c r="AG21" s="525"/>
      <c r="AH21" s="525"/>
    </row>
    <row r="22" spans="1:36" ht="23.85" customHeight="1">
      <c r="A22" s="49"/>
      <c r="B22" s="52"/>
      <c r="C22" s="524"/>
      <c r="D22" s="524"/>
      <c r="E22" s="524"/>
      <c r="F22" s="524"/>
      <c r="G22" s="524"/>
      <c r="H22" s="524"/>
      <c r="I22" s="524"/>
      <c r="J22" s="524"/>
      <c r="K22" s="524"/>
      <c r="L22" s="524"/>
      <c r="M22" s="524"/>
      <c r="N22" s="524"/>
      <c r="O22" s="524"/>
      <c r="P22" s="524"/>
      <c r="Q22" s="524"/>
      <c r="R22" s="524"/>
      <c r="S22" s="524"/>
      <c r="T22" s="524"/>
      <c r="U22" s="524"/>
      <c r="V22" s="524"/>
      <c r="W22" s="524"/>
      <c r="X22" s="524"/>
      <c r="Y22" s="524"/>
      <c r="Z22" s="524"/>
      <c r="AA22" s="524"/>
      <c r="AB22" s="524"/>
      <c r="AC22" s="524"/>
      <c r="AD22" s="525"/>
      <c r="AE22" s="525"/>
      <c r="AF22" s="525"/>
      <c r="AG22" s="525"/>
      <c r="AH22" s="525"/>
    </row>
    <row r="23" spans="1:36" ht="24" customHeight="1">
      <c r="A23" s="49"/>
      <c r="B23" s="52"/>
      <c r="C23" s="524"/>
      <c r="D23" s="524"/>
      <c r="E23" s="524"/>
      <c r="F23" s="524"/>
      <c r="G23" s="524"/>
      <c r="H23" s="524"/>
      <c r="I23" s="524"/>
      <c r="J23" s="524"/>
      <c r="K23" s="524"/>
      <c r="L23" s="524"/>
      <c r="M23" s="524"/>
      <c r="N23" s="524"/>
      <c r="O23" s="524"/>
      <c r="P23" s="524"/>
      <c r="Q23" s="524"/>
      <c r="R23" s="524"/>
      <c r="S23" s="524"/>
      <c r="T23" s="524"/>
      <c r="U23" s="524"/>
      <c r="V23" s="524"/>
      <c r="W23" s="524"/>
      <c r="X23" s="524"/>
      <c r="Y23" s="524"/>
      <c r="Z23" s="524"/>
      <c r="AA23" s="524"/>
      <c r="AB23" s="524"/>
      <c r="AC23" s="524"/>
      <c r="AD23" s="525"/>
      <c r="AE23" s="525"/>
      <c r="AF23" s="525"/>
      <c r="AG23" s="525"/>
      <c r="AH23" s="525"/>
    </row>
    <row r="24" spans="1:36" ht="24" customHeight="1">
      <c r="A24" s="49"/>
      <c r="B24" s="52"/>
      <c r="C24" s="524"/>
      <c r="D24" s="524"/>
      <c r="E24" s="524"/>
      <c r="F24" s="524"/>
      <c r="G24" s="524"/>
      <c r="H24" s="524"/>
      <c r="I24" s="524"/>
      <c r="J24" s="524"/>
      <c r="K24" s="524"/>
      <c r="L24" s="524"/>
      <c r="M24" s="524"/>
      <c r="N24" s="524"/>
      <c r="O24" s="524"/>
      <c r="P24" s="524"/>
      <c r="Q24" s="524"/>
      <c r="R24" s="524"/>
      <c r="S24" s="524"/>
      <c r="T24" s="524"/>
      <c r="U24" s="524"/>
      <c r="V24" s="524"/>
      <c r="W24" s="524"/>
      <c r="X24" s="524"/>
      <c r="Y24" s="524"/>
      <c r="Z24" s="524"/>
      <c r="AA24" s="524"/>
      <c r="AB24" s="524"/>
      <c r="AC24" s="524"/>
      <c r="AD24" s="525"/>
      <c r="AE24" s="525"/>
      <c r="AF24" s="525"/>
      <c r="AG24" s="525"/>
      <c r="AH24" s="525"/>
    </row>
    <row r="25" spans="1:36">
      <c r="A25" s="49"/>
      <c r="B25" s="52"/>
      <c r="C25" s="524"/>
      <c r="D25" s="524"/>
      <c r="E25" s="524"/>
      <c r="F25" s="524"/>
      <c r="G25" s="524"/>
      <c r="H25" s="524"/>
      <c r="I25" s="524"/>
      <c r="J25" s="524"/>
      <c r="K25" s="524"/>
      <c r="L25" s="524"/>
      <c r="M25" s="524"/>
      <c r="N25" s="524"/>
      <c r="O25" s="524"/>
      <c r="P25" s="524"/>
      <c r="Q25" s="524"/>
      <c r="R25" s="524"/>
      <c r="S25" s="524"/>
      <c r="T25" s="524"/>
      <c r="U25" s="524"/>
      <c r="V25" s="524"/>
      <c r="W25" s="524"/>
      <c r="X25" s="524"/>
      <c r="Y25" s="524"/>
      <c r="Z25" s="524"/>
      <c r="AA25" s="524"/>
      <c r="AB25" s="524"/>
      <c r="AC25" s="524"/>
      <c r="AD25" s="525"/>
      <c r="AE25" s="525"/>
      <c r="AF25" s="525"/>
      <c r="AG25" s="525"/>
      <c r="AH25" s="525"/>
    </row>
    <row r="26" spans="1:36">
      <c r="A26" s="50"/>
      <c r="B26" s="50"/>
      <c r="C26" s="50"/>
      <c r="D26" s="50"/>
      <c r="E26" s="50"/>
      <c r="F26" s="50"/>
      <c r="G26" s="50"/>
      <c r="H26" s="50"/>
      <c r="I26" s="50"/>
      <c r="J26" s="50"/>
      <c r="K26" s="50"/>
      <c r="L26" s="50"/>
      <c r="M26" s="50"/>
      <c r="N26" s="50"/>
      <c r="O26" s="50"/>
      <c r="P26" s="50"/>
      <c r="Q26" s="50"/>
      <c r="R26" s="50"/>
      <c r="S26" s="50"/>
      <c r="T26" s="50"/>
      <c r="U26" s="50"/>
      <c r="V26" s="50"/>
      <c r="W26" s="50"/>
      <c r="X26" s="50"/>
      <c r="Y26" s="50"/>
      <c r="Z26" s="50"/>
      <c r="AA26" s="50"/>
      <c r="AB26" s="50"/>
      <c r="AC26" s="49"/>
      <c r="AD26" s="50"/>
      <c r="AE26" s="50"/>
      <c r="AF26" s="50"/>
      <c r="AG26" s="50"/>
      <c r="AH26" s="50"/>
    </row>
    <row r="27" spans="1:36">
      <c r="A27" s="50"/>
      <c r="B27" s="50"/>
      <c r="C27" s="50"/>
      <c r="D27" s="50"/>
      <c r="E27" s="50"/>
      <c r="F27" s="50"/>
      <c r="G27" s="50"/>
      <c r="H27" s="50"/>
      <c r="I27" s="50"/>
      <c r="J27" s="50"/>
      <c r="K27" s="50"/>
      <c r="L27" s="50"/>
      <c r="M27" s="50"/>
      <c r="N27" s="50"/>
      <c r="O27" s="50"/>
      <c r="P27" s="50"/>
      <c r="Q27" s="50"/>
      <c r="R27" s="50"/>
      <c r="S27" s="50"/>
      <c r="T27" s="50"/>
      <c r="U27" s="50"/>
      <c r="V27" s="50"/>
      <c r="W27" s="50"/>
      <c r="X27" s="50"/>
      <c r="Y27" s="50"/>
      <c r="Z27" s="50"/>
      <c r="AA27" s="50"/>
      <c r="AB27" s="50"/>
      <c r="AC27" s="50"/>
      <c r="AD27" s="50"/>
      <c r="AE27" s="50"/>
      <c r="AF27" s="50"/>
      <c r="AG27" s="50"/>
      <c r="AH27" s="50"/>
    </row>
    <row r="28" spans="1:36">
      <c r="A28" s="50"/>
      <c r="B28" s="49"/>
      <c r="C28" s="50"/>
      <c r="D28" s="50"/>
      <c r="E28" s="50"/>
      <c r="F28" s="50"/>
      <c r="G28" s="50"/>
      <c r="H28" s="50"/>
      <c r="I28" s="50"/>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row>
    <row r="29" spans="1:36">
      <c r="A29" s="50"/>
      <c r="B29" s="49"/>
      <c r="C29" s="50"/>
      <c r="D29" s="50"/>
      <c r="E29" s="50"/>
      <c r="F29" s="50"/>
      <c r="G29" s="50"/>
      <c r="H29" s="50"/>
      <c r="I29" s="50"/>
      <c r="J29" s="50"/>
      <c r="K29" s="50"/>
      <c r="L29" s="50"/>
      <c r="M29" s="50"/>
      <c r="N29" s="50"/>
      <c r="O29" s="50"/>
      <c r="P29" s="50"/>
      <c r="Q29" s="50"/>
      <c r="R29" s="50"/>
      <c r="S29" s="50"/>
      <c r="T29" s="50"/>
      <c r="U29" s="50"/>
      <c r="V29" s="50"/>
      <c r="W29" s="50"/>
      <c r="X29" s="50"/>
      <c r="Y29" s="50"/>
      <c r="Z29" s="50"/>
      <c r="AA29" s="50"/>
      <c r="AB29" s="50"/>
      <c r="AC29" s="50"/>
      <c r="AD29" s="50"/>
      <c r="AE29" s="50"/>
      <c r="AF29" s="50"/>
      <c r="AG29" s="50"/>
      <c r="AH29" s="50"/>
    </row>
    <row r="30" spans="1:36">
      <c r="A30" s="50"/>
      <c r="B30" s="50"/>
      <c r="C30" s="49"/>
      <c r="E30" s="50"/>
      <c r="F30" s="50"/>
      <c r="G30" s="50"/>
      <c r="H30" s="50"/>
      <c r="I30" s="50"/>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row>
    <row r="31" spans="1:36">
      <c r="A31" s="50"/>
      <c r="B31" s="49"/>
      <c r="C31" s="50"/>
      <c r="D31" s="50"/>
      <c r="E31" s="50"/>
      <c r="F31" s="50"/>
      <c r="G31" s="50"/>
      <c r="H31" s="50"/>
      <c r="I31" s="50"/>
      <c r="J31" s="50"/>
      <c r="K31" s="50"/>
      <c r="L31" s="50"/>
      <c r="M31" s="50"/>
      <c r="N31" s="50"/>
      <c r="O31" s="50"/>
      <c r="P31" s="50"/>
      <c r="Q31" s="50"/>
      <c r="R31" s="50"/>
      <c r="S31" s="50"/>
      <c r="T31" s="50"/>
      <c r="U31" s="50"/>
      <c r="V31" s="50"/>
      <c r="W31" s="50"/>
      <c r="X31" s="50"/>
      <c r="Y31" s="50"/>
      <c r="Z31" s="50"/>
      <c r="AA31" s="50"/>
      <c r="AB31" s="50"/>
      <c r="AC31" s="50"/>
      <c r="AD31" s="50"/>
      <c r="AE31" s="50"/>
      <c r="AF31" s="50"/>
      <c r="AG31" s="50"/>
      <c r="AH31" s="50"/>
    </row>
    <row r="32" spans="1:36">
      <c r="A32" s="50"/>
      <c r="B32" s="50"/>
      <c r="C32" s="50"/>
      <c r="D32" s="50"/>
      <c r="E32" s="50"/>
      <c r="F32" s="50"/>
      <c r="G32" s="50"/>
      <c r="H32" s="50"/>
      <c r="I32" s="50"/>
      <c r="J32" s="50"/>
      <c r="K32" s="50"/>
      <c r="L32" s="50"/>
      <c r="M32" s="50"/>
      <c r="N32" s="50"/>
      <c r="O32" s="50"/>
      <c r="P32" s="50"/>
      <c r="Q32" s="50"/>
      <c r="R32" s="50"/>
      <c r="S32" s="50"/>
      <c r="T32" s="50"/>
      <c r="U32" s="50"/>
      <c r="V32" s="50"/>
      <c r="W32" s="50"/>
      <c r="X32" s="50"/>
      <c r="Y32" s="50"/>
      <c r="Z32" s="50"/>
      <c r="AA32" s="50"/>
      <c r="AB32" s="50"/>
      <c r="AC32" s="50"/>
      <c r="AD32" s="50"/>
      <c r="AE32" s="50"/>
      <c r="AF32" s="50"/>
      <c r="AG32" s="50"/>
      <c r="AH32" s="50"/>
    </row>
    <row r="33" spans="1:34">
      <c r="A33" s="50"/>
      <c r="B33" s="50"/>
      <c r="C33" s="50"/>
      <c r="D33" s="50"/>
      <c r="E33" s="50"/>
      <c r="F33" s="50"/>
      <c r="G33" s="50"/>
      <c r="H33" s="50"/>
      <c r="I33" s="50"/>
      <c r="J33" s="50"/>
      <c r="K33" s="50"/>
      <c r="L33" s="50"/>
      <c r="M33" s="50"/>
      <c r="N33" s="50"/>
      <c r="O33" s="50"/>
      <c r="P33" s="50"/>
      <c r="Q33" s="50"/>
      <c r="R33" s="50"/>
      <c r="S33" s="50"/>
      <c r="T33" s="50"/>
      <c r="U33" s="50"/>
      <c r="V33" s="50"/>
      <c r="W33" s="50"/>
      <c r="X33" s="50"/>
      <c r="Y33" s="50"/>
      <c r="Z33" s="50"/>
      <c r="AA33" s="50"/>
      <c r="AB33" s="50"/>
      <c r="AC33" s="50"/>
      <c r="AD33" s="50"/>
      <c r="AE33" s="50"/>
      <c r="AF33" s="50"/>
      <c r="AG33" s="50"/>
      <c r="AH33" s="50"/>
    </row>
    <row r="34" spans="1:34">
      <c r="A34" s="50"/>
      <c r="B34" s="50"/>
      <c r="C34" s="50"/>
      <c r="D34" s="50"/>
      <c r="E34" s="50"/>
      <c r="F34" s="50"/>
      <c r="G34" s="50"/>
      <c r="H34" s="50"/>
      <c r="I34" s="50"/>
      <c r="J34" s="50"/>
      <c r="K34" s="50"/>
      <c r="L34" s="50"/>
      <c r="M34" s="50"/>
      <c r="N34" s="50"/>
      <c r="O34" s="50"/>
      <c r="P34" s="50"/>
      <c r="Q34" s="50"/>
      <c r="R34" s="50"/>
      <c r="S34" s="50"/>
      <c r="T34" s="50"/>
      <c r="U34" s="50"/>
      <c r="V34" s="50"/>
      <c r="W34" s="50"/>
      <c r="X34" s="50"/>
      <c r="Y34" s="50"/>
      <c r="Z34" s="50"/>
      <c r="AA34" s="50"/>
      <c r="AB34" s="50"/>
      <c r="AC34" s="50"/>
      <c r="AD34" s="50"/>
      <c r="AE34" s="50"/>
      <c r="AF34" s="50"/>
      <c r="AG34" s="50"/>
      <c r="AH34" s="50"/>
    </row>
    <row r="35" spans="1:34">
      <c r="A35" s="50"/>
      <c r="B35" s="50"/>
      <c r="C35" s="50"/>
      <c r="D35" s="50"/>
      <c r="E35" s="50"/>
      <c r="F35" s="50"/>
      <c r="G35" s="50"/>
      <c r="H35" s="50"/>
      <c r="I35" s="50"/>
      <c r="J35" s="50"/>
      <c r="K35" s="50"/>
      <c r="L35" s="50"/>
      <c r="M35" s="50"/>
      <c r="N35" s="50"/>
      <c r="O35" s="50"/>
      <c r="P35" s="50"/>
      <c r="Q35" s="50"/>
      <c r="R35" s="50"/>
      <c r="S35" s="50"/>
      <c r="T35" s="50"/>
      <c r="U35" s="50"/>
      <c r="V35" s="50"/>
      <c r="W35" s="50"/>
      <c r="X35" s="50"/>
      <c r="Y35" s="50"/>
      <c r="Z35" s="50"/>
      <c r="AA35" s="50"/>
      <c r="AB35" s="50"/>
      <c r="AC35" s="50"/>
      <c r="AD35" s="50"/>
      <c r="AE35" s="50"/>
      <c r="AF35" s="50"/>
      <c r="AG35" s="50"/>
      <c r="AH35" s="50"/>
    </row>
    <row r="36" spans="1:34">
      <c r="A36" s="50"/>
      <c r="B36" s="50"/>
      <c r="C36" s="50"/>
      <c r="D36" s="50"/>
      <c r="E36" s="50"/>
      <c r="F36" s="50"/>
      <c r="G36" s="50"/>
      <c r="H36" s="50"/>
      <c r="I36" s="50"/>
      <c r="J36" s="50"/>
      <c r="K36" s="50"/>
      <c r="L36" s="50"/>
      <c r="M36" s="50"/>
      <c r="N36" s="50"/>
      <c r="O36" s="50"/>
      <c r="P36" s="50"/>
      <c r="Q36" s="50"/>
      <c r="R36" s="50"/>
      <c r="S36" s="50"/>
      <c r="T36" s="50"/>
      <c r="U36" s="50"/>
      <c r="V36" s="50"/>
      <c r="W36" s="50"/>
      <c r="X36" s="50"/>
      <c r="Y36" s="50"/>
      <c r="Z36" s="50"/>
      <c r="AA36" s="50"/>
      <c r="AB36" s="50"/>
      <c r="AC36" s="50"/>
      <c r="AD36" s="50"/>
      <c r="AE36" s="50"/>
      <c r="AF36" s="50"/>
      <c r="AG36" s="50"/>
      <c r="AH36" s="50"/>
    </row>
    <row r="37" spans="1:34">
      <c r="A37" s="50"/>
      <c r="B37" s="50"/>
      <c r="C37" s="50"/>
      <c r="D37" s="50"/>
      <c r="E37" s="50"/>
      <c r="F37" s="50"/>
      <c r="G37" s="50"/>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row>
    <row r="38" spans="1:34">
      <c r="A38" s="50"/>
      <c r="B38" s="50"/>
      <c r="C38" s="50"/>
      <c r="D38" s="50"/>
      <c r="E38" s="50"/>
      <c r="F38" s="50"/>
      <c r="G38" s="50"/>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row>
    <row r="39" spans="1:34">
      <c r="A39" s="50"/>
      <c r="B39" s="50"/>
      <c r="C39" s="50"/>
      <c r="D39" s="50"/>
      <c r="E39" s="50"/>
      <c r="F39" s="50"/>
      <c r="G39" s="50"/>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row>
    <row r="40" spans="1:34">
      <c r="A40" s="50"/>
      <c r="B40" s="50"/>
      <c r="C40" s="50"/>
      <c r="D40" s="50"/>
      <c r="E40" s="50"/>
      <c r="F40" s="50"/>
      <c r="G40" s="50"/>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row>
    <row r="41" spans="1:34">
      <c r="A41" s="50"/>
      <c r="B41" s="50"/>
      <c r="C41" s="50"/>
      <c r="D41" s="50"/>
      <c r="E41" s="50"/>
      <c r="F41" s="50"/>
      <c r="G41" s="50"/>
      <c r="H41" s="50"/>
      <c r="I41" s="50"/>
      <c r="J41" s="50"/>
      <c r="K41" s="50"/>
      <c r="L41" s="50"/>
      <c r="M41" s="50"/>
      <c r="N41" s="50"/>
      <c r="O41" s="50"/>
      <c r="P41" s="50"/>
      <c r="Q41" s="50"/>
      <c r="R41" s="50"/>
      <c r="S41" s="50"/>
      <c r="T41" s="50"/>
      <c r="U41" s="50"/>
      <c r="V41" s="50"/>
      <c r="W41" s="50"/>
      <c r="X41" s="50"/>
      <c r="Y41" s="50"/>
      <c r="Z41" s="50"/>
      <c r="AA41" s="50"/>
      <c r="AB41" s="50"/>
      <c r="AC41" s="50"/>
      <c r="AD41" s="50"/>
      <c r="AE41" s="50"/>
      <c r="AF41" s="50"/>
      <c r="AG41" s="50"/>
      <c r="AH41" s="50"/>
    </row>
    <row r="42" spans="1:34">
      <c r="A42" s="50"/>
      <c r="B42" s="50"/>
      <c r="C42" s="50"/>
      <c r="D42" s="50"/>
      <c r="E42" s="50"/>
      <c r="F42" s="50"/>
      <c r="G42" s="50"/>
      <c r="H42" s="50"/>
      <c r="I42" s="50"/>
      <c r="J42" s="50"/>
      <c r="K42" s="50"/>
      <c r="L42" s="50"/>
      <c r="M42" s="50"/>
      <c r="N42" s="50"/>
      <c r="O42" s="50"/>
      <c r="P42" s="50"/>
      <c r="Q42" s="50"/>
      <c r="R42" s="50"/>
      <c r="S42" s="50"/>
      <c r="T42" s="50"/>
      <c r="U42" s="50"/>
      <c r="V42" s="50"/>
      <c r="W42" s="50"/>
      <c r="X42" s="50"/>
      <c r="Y42" s="50"/>
      <c r="Z42" s="50"/>
      <c r="AA42" s="50"/>
      <c r="AB42" s="50"/>
      <c r="AC42" s="50"/>
      <c r="AD42" s="50"/>
      <c r="AE42" s="50"/>
      <c r="AF42" s="50"/>
      <c r="AG42" s="50"/>
      <c r="AH42" s="50"/>
    </row>
    <row r="43" spans="1:34">
      <c r="A43" s="50"/>
      <c r="B43" s="50"/>
      <c r="C43" s="50"/>
      <c r="D43" s="50"/>
      <c r="E43" s="50"/>
      <c r="F43" s="50"/>
      <c r="G43" s="50"/>
      <c r="H43" s="50"/>
      <c r="I43" s="50"/>
      <c r="J43" s="50"/>
      <c r="K43" s="50"/>
      <c r="L43" s="50"/>
      <c r="M43" s="50"/>
      <c r="N43" s="50"/>
      <c r="O43" s="50"/>
      <c r="P43" s="50"/>
      <c r="Q43" s="50"/>
      <c r="R43" s="50"/>
      <c r="S43" s="50"/>
      <c r="T43" s="50"/>
      <c r="U43" s="50"/>
      <c r="V43" s="50"/>
      <c r="W43" s="50"/>
      <c r="X43" s="50"/>
      <c r="Y43" s="50"/>
      <c r="Z43" s="50"/>
      <c r="AA43" s="50"/>
      <c r="AB43" s="50"/>
      <c r="AC43" s="50"/>
      <c r="AD43" s="50"/>
      <c r="AE43" s="50"/>
      <c r="AF43" s="50"/>
      <c r="AG43" s="50"/>
      <c r="AH43" s="50"/>
    </row>
  </sheetData>
  <sheetProtection algorithmName="SHA-512" hashValue="rZdqC1m6GdcnPTKn3qLeuRaVxWHtj1bJMRt7Q69XINd+aHUhezY0bJQRGF9BHM6Ek6O0ghMIGZTsnPezcVpyuw==" saltValue="FMDH37K0ztkWNddwIQGS8A==" spinCount="100000" sheet="1" objects="1" scenarios="1" selectLockedCells="1"/>
  <mergeCells count="30">
    <mergeCell ref="A7:I7"/>
    <mergeCell ref="J7:AF7"/>
    <mergeCell ref="AE3:AF3"/>
    <mergeCell ref="A5:I5"/>
    <mergeCell ref="J5:AF5"/>
    <mergeCell ref="A6:I6"/>
    <mergeCell ref="J6:AF6"/>
    <mergeCell ref="C22:AC22"/>
    <mergeCell ref="AD22:AH22"/>
    <mergeCell ref="M10:N10"/>
    <mergeCell ref="P10:Q10"/>
    <mergeCell ref="Y10:AA10"/>
    <mergeCell ref="H16:I16"/>
    <mergeCell ref="L16:M16"/>
    <mergeCell ref="V16:X16"/>
    <mergeCell ref="H13:I13"/>
    <mergeCell ref="AA8:AH8"/>
    <mergeCell ref="Q19:AH19"/>
    <mergeCell ref="C21:X21"/>
    <mergeCell ref="AD21:AH21"/>
    <mergeCell ref="K13:L13"/>
    <mergeCell ref="E13:F13"/>
    <mergeCell ref="M17:AH17"/>
    <mergeCell ref="M18:AH18"/>
    <mergeCell ref="C23:AC23"/>
    <mergeCell ref="AD23:AH23"/>
    <mergeCell ref="C24:AC24"/>
    <mergeCell ref="AD24:AH24"/>
    <mergeCell ref="C25:AC25"/>
    <mergeCell ref="AD25:AH25"/>
  </mergeCells>
  <phoneticPr fontId="3"/>
  <pageMargins left="1.2598425196850394" right="0.70866141732283472" top="1.3779527559055118" bottom="0.98425196850393704" header="0.51181102362204722" footer="0.51181102362204722"/>
  <pageSetup paperSize="9" fitToHeight="0" orientation="portrait" r:id="rId1"/>
  <headerFooter alignWithMargins="0">
    <oddHeader>&amp;L&amp;"ＭＳ 明朝,標準"&amp;12
　様式第４号</oddHead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AI44"/>
  <sheetViews>
    <sheetView showGridLines="0" view="pageBreakPreview" zoomScaleNormal="100" zoomScaleSheetLayoutView="100" workbookViewId="0"/>
  </sheetViews>
  <sheetFormatPr defaultColWidth="2.109375" defaultRowHeight="13.2"/>
  <cols>
    <col min="1" max="1" width="2.44140625" style="53" customWidth="1"/>
    <col min="2" max="8" width="2.109375" style="53"/>
    <col min="9" max="9" width="3.77734375" style="53" customWidth="1"/>
    <col min="10" max="11" width="2.88671875" style="53" customWidth="1"/>
    <col min="12" max="13" width="2.109375" style="53"/>
    <col min="14" max="14" width="2.44140625" style="53" customWidth="1"/>
    <col min="15" max="21" width="2.109375" style="53"/>
    <col min="22" max="22" width="2.44140625" style="53" bestFit="1" customWidth="1"/>
    <col min="23" max="23" width="3.44140625" style="53" customWidth="1"/>
    <col min="24" max="33" width="2.109375" style="53"/>
    <col min="34" max="256" width="2.109375" style="51"/>
    <col min="257" max="257" width="22.44140625" style="51" customWidth="1"/>
    <col min="258" max="258" width="21.77734375" style="51" customWidth="1"/>
    <col min="259" max="259" width="25.77734375" style="51" customWidth="1"/>
    <col min="260" max="260" width="7.44140625" style="51" customWidth="1"/>
    <col min="261" max="512" width="2.109375" style="51"/>
    <col min="513" max="513" width="22.44140625" style="51" customWidth="1"/>
    <col min="514" max="514" width="21.77734375" style="51" customWidth="1"/>
    <col min="515" max="515" width="25.77734375" style="51" customWidth="1"/>
    <col min="516" max="516" width="7.44140625" style="51" customWidth="1"/>
    <col min="517" max="768" width="2.109375" style="51"/>
    <col min="769" max="769" width="22.44140625" style="51" customWidth="1"/>
    <col min="770" max="770" width="21.77734375" style="51" customWidth="1"/>
    <col min="771" max="771" width="25.77734375" style="51" customWidth="1"/>
    <col min="772" max="772" width="7.44140625" style="51" customWidth="1"/>
    <col min="773" max="1024" width="2.109375" style="51"/>
    <col min="1025" max="1025" width="22.44140625" style="51" customWidth="1"/>
    <col min="1026" max="1026" width="21.77734375" style="51" customWidth="1"/>
    <col min="1027" max="1027" width="25.77734375" style="51" customWidth="1"/>
    <col min="1028" max="1028" width="7.44140625" style="51" customWidth="1"/>
    <col min="1029" max="1280" width="2.109375" style="51"/>
    <col min="1281" max="1281" width="22.44140625" style="51" customWidth="1"/>
    <col min="1282" max="1282" width="21.77734375" style="51" customWidth="1"/>
    <col min="1283" max="1283" width="25.77734375" style="51" customWidth="1"/>
    <col min="1284" max="1284" width="7.44140625" style="51" customWidth="1"/>
    <col min="1285" max="1536" width="2.109375" style="51"/>
    <col min="1537" max="1537" width="22.44140625" style="51" customWidth="1"/>
    <col min="1538" max="1538" width="21.77734375" style="51" customWidth="1"/>
    <col min="1539" max="1539" width="25.77734375" style="51" customWidth="1"/>
    <col min="1540" max="1540" width="7.44140625" style="51" customWidth="1"/>
    <col min="1541" max="1792" width="2.109375" style="51"/>
    <col min="1793" max="1793" width="22.44140625" style="51" customWidth="1"/>
    <col min="1794" max="1794" width="21.77734375" style="51" customWidth="1"/>
    <col min="1795" max="1795" width="25.77734375" style="51" customWidth="1"/>
    <col min="1796" max="1796" width="7.44140625" style="51" customWidth="1"/>
    <col min="1797" max="2048" width="2.109375" style="51"/>
    <col min="2049" max="2049" width="22.44140625" style="51" customWidth="1"/>
    <col min="2050" max="2050" width="21.77734375" style="51" customWidth="1"/>
    <col min="2051" max="2051" width="25.77734375" style="51" customWidth="1"/>
    <col min="2052" max="2052" width="7.44140625" style="51" customWidth="1"/>
    <col min="2053" max="2304" width="2.109375" style="51"/>
    <col min="2305" max="2305" width="22.44140625" style="51" customWidth="1"/>
    <col min="2306" max="2306" width="21.77734375" style="51" customWidth="1"/>
    <col min="2307" max="2307" width="25.77734375" style="51" customWidth="1"/>
    <col min="2308" max="2308" width="7.44140625" style="51" customWidth="1"/>
    <col min="2309" max="2560" width="2.109375" style="51"/>
    <col min="2561" max="2561" width="22.44140625" style="51" customWidth="1"/>
    <col min="2562" max="2562" width="21.77734375" style="51" customWidth="1"/>
    <col min="2563" max="2563" width="25.77734375" style="51" customWidth="1"/>
    <col min="2564" max="2564" width="7.44140625" style="51" customWidth="1"/>
    <col min="2565" max="2816" width="2.109375" style="51"/>
    <col min="2817" max="2817" width="22.44140625" style="51" customWidth="1"/>
    <col min="2818" max="2818" width="21.77734375" style="51" customWidth="1"/>
    <col min="2819" max="2819" width="25.77734375" style="51" customWidth="1"/>
    <col min="2820" max="2820" width="7.44140625" style="51" customWidth="1"/>
    <col min="2821" max="3072" width="2.109375" style="51"/>
    <col min="3073" max="3073" width="22.44140625" style="51" customWidth="1"/>
    <col min="3074" max="3074" width="21.77734375" style="51" customWidth="1"/>
    <col min="3075" max="3075" width="25.77734375" style="51" customWidth="1"/>
    <col min="3076" max="3076" width="7.44140625" style="51" customWidth="1"/>
    <col min="3077" max="3328" width="2.109375" style="51"/>
    <col min="3329" max="3329" width="22.44140625" style="51" customWidth="1"/>
    <col min="3330" max="3330" width="21.77734375" style="51" customWidth="1"/>
    <col min="3331" max="3331" width="25.77734375" style="51" customWidth="1"/>
    <col min="3332" max="3332" width="7.44140625" style="51" customWidth="1"/>
    <col min="3333" max="3584" width="2.109375" style="51"/>
    <col min="3585" max="3585" width="22.44140625" style="51" customWidth="1"/>
    <col min="3586" max="3586" width="21.77734375" style="51" customWidth="1"/>
    <col min="3587" max="3587" width="25.77734375" style="51" customWidth="1"/>
    <col min="3588" max="3588" width="7.44140625" style="51" customWidth="1"/>
    <col min="3589" max="3840" width="2.109375" style="51"/>
    <col min="3841" max="3841" width="22.44140625" style="51" customWidth="1"/>
    <col min="3842" max="3842" width="21.77734375" style="51" customWidth="1"/>
    <col min="3843" max="3843" width="25.77734375" style="51" customWidth="1"/>
    <col min="3844" max="3844" width="7.44140625" style="51" customWidth="1"/>
    <col min="3845" max="4096" width="2.109375" style="51"/>
    <col min="4097" max="4097" width="22.44140625" style="51" customWidth="1"/>
    <col min="4098" max="4098" width="21.77734375" style="51" customWidth="1"/>
    <col min="4099" max="4099" width="25.77734375" style="51" customWidth="1"/>
    <col min="4100" max="4100" width="7.44140625" style="51" customWidth="1"/>
    <col min="4101" max="4352" width="2.109375" style="51"/>
    <col min="4353" max="4353" width="22.44140625" style="51" customWidth="1"/>
    <col min="4354" max="4354" width="21.77734375" style="51" customWidth="1"/>
    <col min="4355" max="4355" width="25.77734375" style="51" customWidth="1"/>
    <col min="4356" max="4356" width="7.44140625" style="51" customWidth="1"/>
    <col min="4357" max="4608" width="2.109375" style="51"/>
    <col min="4609" max="4609" width="22.44140625" style="51" customWidth="1"/>
    <col min="4610" max="4610" width="21.77734375" style="51" customWidth="1"/>
    <col min="4611" max="4611" width="25.77734375" style="51" customWidth="1"/>
    <col min="4612" max="4612" width="7.44140625" style="51" customWidth="1"/>
    <col min="4613" max="4864" width="2.109375" style="51"/>
    <col min="4865" max="4865" width="22.44140625" style="51" customWidth="1"/>
    <col min="4866" max="4866" width="21.77734375" style="51" customWidth="1"/>
    <col min="4867" max="4867" width="25.77734375" style="51" customWidth="1"/>
    <col min="4868" max="4868" width="7.44140625" style="51" customWidth="1"/>
    <col min="4869" max="5120" width="2.109375" style="51"/>
    <col min="5121" max="5121" width="22.44140625" style="51" customWidth="1"/>
    <col min="5122" max="5122" width="21.77734375" style="51" customWidth="1"/>
    <col min="5123" max="5123" width="25.77734375" style="51" customWidth="1"/>
    <col min="5124" max="5124" width="7.44140625" style="51" customWidth="1"/>
    <col min="5125" max="5376" width="2.109375" style="51"/>
    <col min="5377" max="5377" width="22.44140625" style="51" customWidth="1"/>
    <col min="5378" max="5378" width="21.77734375" style="51" customWidth="1"/>
    <col min="5379" max="5379" width="25.77734375" style="51" customWidth="1"/>
    <col min="5380" max="5380" width="7.44140625" style="51" customWidth="1"/>
    <col min="5381" max="5632" width="2.109375" style="51"/>
    <col min="5633" max="5633" width="22.44140625" style="51" customWidth="1"/>
    <col min="5634" max="5634" width="21.77734375" style="51" customWidth="1"/>
    <col min="5635" max="5635" width="25.77734375" style="51" customWidth="1"/>
    <col min="5636" max="5636" width="7.44140625" style="51" customWidth="1"/>
    <col min="5637" max="5888" width="2.109375" style="51"/>
    <col min="5889" max="5889" width="22.44140625" style="51" customWidth="1"/>
    <col min="5890" max="5890" width="21.77734375" style="51" customWidth="1"/>
    <col min="5891" max="5891" width="25.77734375" style="51" customWidth="1"/>
    <col min="5892" max="5892" width="7.44140625" style="51" customWidth="1"/>
    <col min="5893" max="6144" width="2.109375" style="51"/>
    <col min="6145" max="6145" width="22.44140625" style="51" customWidth="1"/>
    <col min="6146" max="6146" width="21.77734375" style="51" customWidth="1"/>
    <col min="6147" max="6147" width="25.77734375" style="51" customWidth="1"/>
    <col min="6148" max="6148" width="7.44140625" style="51" customWidth="1"/>
    <col min="6149" max="6400" width="2.109375" style="51"/>
    <col min="6401" max="6401" width="22.44140625" style="51" customWidth="1"/>
    <col min="6402" max="6402" width="21.77734375" style="51" customWidth="1"/>
    <col min="6403" max="6403" width="25.77734375" style="51" customWidth="1"/>
    <col min="6404" max="6404" width="7.44140625" style="51" customWidth="1"/>
    <col min="6405" max="6656" width="2.109375" style="51"/>
    <col min="6657" max="6657" width="22.44140625" style="51" customWidth="1"/>
    <col min="6658" max="6658" width="21.77734375" style="51" customWidth="1"/>
    <col min="6659" max="6659" width="25.77734375" style="51" customWidth="1"/>
    <col min="6660" max="6660" width="7.44140625" style="51" customWidth="1"/>
    <col min="6661" max="6912" width="2.109375" style="51"/>
    <col min="6913" max="6913" width="22.44140625" style="51" customWidth="1"/>
    <col min="6914" max="6914" width="21.77734375" style="51" customWidth="1"/>
    <col min="6915" max="6915" width="25.77734375" style="51" customWidth="1"/>
    <col min="6916" max="6916" width="7.44140625" style="51" customWidth="1"/>
    <col min="6917" max="7168" width="2.109375" style="51"/>
    <col min="7169" max="7169" width="22.44140625" style="51" customWidth="1"/>
    <col min="7170" max="7170" width="21.77734375" style="51" customWidth="1"/>
    <col min="7171" max="7171" width="25.77734375" style="51" customWidth="1"/>
    <col min="7172" max="7172" width="7.44140625" style="51" customWidth="1"/>
    <col min="7173" max="7424" width="2.109375" style="51"/>
    <col min="7425" max="7425" width="22.44140625" style="51" customWidth="1"/>
    <col min="7426" max="7426" width="21.77734375" style="51" customWidth="1"/>
    <col min="7427" max="7427" width="25.77734375" style="51" customWidth="1"/>
    <col min="7428" max="7428" width="7.44140625" style="51" customWidth="1"/>
    <col min="7429" max="7680" width="2.109375" style="51"/>
    <col min="7681" max="7681" width="22.44140625" style="51" customWidth="1"/>
    <col min="7682" max="7682" width="21.77734375" style="51" customWidth="1"/>
    <col min="7683" max="7683" width="25.77734375" style="51" customWidth="1"/>
    <col min="7684" max="7684" width="7.44140625" style="51" customWidth="1"/>
    <col min="7685" max="7936" width="2.109375" style="51"/>
    <col min="7937" max="7937" width="22.44140625" style="51" customWidth="1"/>
    <col min="7938" max="7938" width="21.77734375" style="51" customWidth="1"/>
    <col min="7939" max="7939" width="25.77734375" style="51" customWidth="1"/>
    <col min="7940" max="7940" width="7.44140625" style="51" customWidth="1"/>
    <col min="7941" max="8192" width="2.109375" style="51"/>
    <col min="8193" max="8193" width="22.44140625" style="51" customWidth="1"/>
    <col min="8194" max="8194" width="21.77734375" style="51" customWidth="1"/>
    <col min="8195" max="8195" width="25.77734375" style="51" customWidth="1"/>
    <col min="8196" max="8196" width="7.44140625" style="51" customWidth="1"/>
    <col min="8197" max="8448" width="2.109375" style="51"/>
    <col min="8449" max="8449" width="22.44140625" style="51" customWidth="1"/>
    <col min="8450" max="8450" width="21.77734375" style="51" customWidth="1"/>
    <col min="8451" max="8451" width="25.77734375" style="51" customWidth="1"/>
    <col min="8452" max="8452" width="7.44140625" style="51" customWidth="1"/>
    <col min="8453" max="8704" width="2.109375" style="51"/>
    <col min="8705" max="8705" width="22.44140625" style="51" customWidth="1"/>
    <col min="8706" max="8706" width="21.77734375" style="51" customWidth="1"/>
    <col min="8707" max="8707" width="25.77734375" style="51" customWidth="1"/>
    <col min="8708" max="8708" width="7.44140625" style="51" customWidth="1"/>
    <col min="8709" max="8960" width="2.109375" style="51"/>
    <col min="8961" max="8961" width="22.44140625" style="51" customWidth="1"/>
    <col min="8962" max="8962" width="21.77734375" style="51" customWidth="1"/>
    <col min="8963" max="8963" width="25.77734375" style="51" customWidth="1"/>
    <col min="8964" max="8964" width="7.44140625" style="51" customWidth="1"/>
    <col min="8965" max="9216" width="2.109375" style="51"/>
    <col min="9217" max="9217" width="22.44140625" style="51" customWidth="1"/>
    <col min="9218" max="9218" width="21.77734375" style="51" customWidth="1"/>
    <col min="9219" max="9219" width="25.77734375" style="51" customWidth="1"/>
    <col min="9220" max="9220" width="7.44140625" style="51" customWidth="1"/>
    <col min="9221" max="9472" width="2.109375" style="51"/>
    <col min="9473" max="9473" width="22.44140625" style="51" customWidth="1"/>
    <col min="9474" max="9474" width="21.77734375" style="51" customWidth="1"/>
    <col min="9475" max="9475" width="25.77734375" style="51" customWidth="1"/>
    <col min="9476" max="9476" width="7.44140625" style="51" customWidth="1"/>
    <col min="9477" max="9728" width="2.109375" style="51"/>
    <col min="9729" max="9729" width="22.44140625" style="51" customWidth="1"/>
    <col min="9730" max="9730" width="21.77734375" style="51" customWidth="1"/>
    <col min="9731" max="9731" width="25.77734375" style="51" customWidth="1"/>
    <col min="9732" max="9732" width="7.44140625" style="51" customWidth="1"/>
    <col min="9733" max="9984" width="2.109375" style="51"/>
    <col min="9985" max="9985" width="22.44140625" style="51" customWidth="1"/>
    <col min="9986" max="9986" width="21.77734375" style="51" customWidth="1"/>
    <col min="9987" max="9987" width="25.77734375" style="51" customWidth="1"/>
    <col min="9988" max="9988" width="7.44140625" style="51" customWidth="1"/>
    <col min="9989" max="10240" width="2.109375" style="51"/>
    <col min="10241" max="10241" width="22.44140625" style="51" customWidth="1"/>
    <col min="10242" max="10242" width="21.77734375" style="51" customWidth="1"/>
    <col min="10243" max="10243" width="25.77734375" style="51" customWidth="1"/>
    <col min="10244" max="10244" width="7.44140625" style="51" customWidth="1"/>
    <col min="10245" max="10496" width="2.109375" style="51"/>
    <col min="10497" max="10497" width="22.44140625" style="51" customWidth="1"/>
    <col min="10498" max="10498" width="21.77734375" style="51" customWidth="1"/>
    <col min="10499" max="10499" width="25.77734375" style="51" customWidth="1"/>
    <col min="10500" max="10500" width="7.44140625" style="51" customWidth="1"/>
    <col min="10501" max="10752" width="2.109375" style="51"/>
    <col min="10753" max="10753" width="22.44140625" style="51" customWidth="1"/>
    <col min="10754" max="10754" width="21.77734375" style="51" customWidth="1"/>
    <col min="10755" max="10755" width="25.77734375" style="51" customWidth="1"/>
    <col min="10756" max="10756" width="7.44140625" style="51" customWidth="1"/>
    <col min="10757" max="11008" width="2.109375" style="51"/>
    <col min="11009" max="11009" width="22.44140625" style="51" customWidth="1"/>
    <col min="11010" max="11010" width="21.77734375" style="51" customWidth="1"/>
    <col min="11011" max="11011" width="25.77734375" style="51" customWidth="1"/>
    <col min="11012" max="11012" width="7.44140625" style="51" customWidth="1"/>
    <col min="11013" max="11264" width="2.109375" style="51"/>
    <col min="11265" max="11265" width="22.44140625" style="51" customWidth="1"/>
    <col min="11266" max="11266" width="21.77734375" style="51" customWidth="1"/>
    <col min="11267" max="11267" width="25.77734375" style="51" customWidth="1"/>
    <col min="11268" max="11268" width="7.44140625" style="51" customWidth="1"/>
    <col min="11269" max="11520" width="2.109375" style="51"/>
    <col min="11521" max="11521" width="22.44140625" style="51" customWidth="1"/>
    <col min="11522" max="11522" width="21.77734375" style="51" customWidth="1"/>
    <col min="11523" max="11523" width="25.77734375" style="51" customWidth="1"/>
    <col min="11524" max="11524" width="7.44140625" style="51" customWidth="1"/>
    <col min="11525" max="11776" width="2.109375" style="51"/>
    <col min="11777" max="11777" width="22.44140625" style="51" customWidth="1"/>
    <col min="11778" max="11778" width="21.77734375" style="51" customWidth="1"/>
    <col min="11779" max="11779" width="25.77734375" style="51" customWidth="1"/>
    <col min="11780" max="11780" width="7.44140625" style="51" customWidth="1"/>
    <col min="11781" max="12032" width="2.109375" style="51"/>
    <col min="12033" max="12033" width="22.44140625" style="51" customWidth="1"/>
    <col min="12034" max="12034" width="21.77734375" style="51" customWidth="1"/>
    <col min="12035" max="12035" width="25.77734375" style="51" customWidth="1"/>
    <col min="12036" max="12036" width="7.44140625" style="51" customWidth="1"/>
    <col min="12037" max="12288" width="2.109375" style="51"/>
    <col min="12289" max="12289" width="22.44140625" style="51" customWidth="1"/>
    <col min="12290" max="12290" width="21.77734375" style="51" customWidth="1"/>
    <col min="12291" max="12291" width="25.77734375" style="51" customWidth="1"/>
    <col min="12292" max="12292" width="7.44140625" style="51" customWidth="1"/>
    <col min="12293" max="12544" width="2.109375" style="51"/>
    <col min="12545" max="12545" width="22.44140625" style="51" customWidth="1"/>
    <col min="12546" max="12546" width="21.77734375" style="51" customWidth="1"/>
    <col min="12547" max="12547" width="25.77734375" style="51" customWidth="1"/>
    <col min="12548" max="12548" width="7.44140625" style="51" customWidth="1"/>
    <col min="12549" max="12800" width="2.109375" style="51"/>
    <col min="12801" max="12801" width="22.44140625" style="51" customWidth="1"/>
    <col min="12802" max="12802" width="21.77734375" style="51" customWidth="1"/>
    <col min="12803" max="12803" width="25.77734375" style="51" customWidth="1"/>
    <col min="12804" max="12804" width="7.44140625" style="51" customWidth="1"/>
    <col min="12805" max="13056" width="2.109375" style="51"/>
    <col min="13057" max="13057" width="22.44140625" style="51" customWidth="1"/>
    <col min="13058" max="13058" width="21.77734375" style="51" customWidth="1"/>
    <col min="13059" max="13059" width="25.77734375" style="51" customWidth="1"/>
    <col min="13060" max="13060" width="7.44140625" style="51" customWidth="1"/>
    <col min="13061" max="13312" width="2.109375" style="51"/>
    <col min="13313" max="13313" width="22.44140625" style="51" customWidth="1"/>
    <col min="13314" max="13314" width="21.77734375" style="51" customWidth="1"/>
    <col min="13315" max="13315" width="25.77734375" style="51" customWidth="1"/>
    <col min="13316" max="13316" width="7.44140625" style="51" customWidth="1"/>
    <col min="13317" max="13568" width="2.109375" style="51"/>
    <col min="13569" max="13569" width="22.44140625" style="51" customWidth="1"/>
    <col min="13570" max="13570" width="21.77734375" style="51" customWidth="1"/>
    <col min="13571" max="13571" width="25.77734375" style="51" customWidth="1"/>
    <col min="13572" max="13572" width="7.44140625" style="51" customWidth="1"/>
    <col min="13573" max="13824" width="2.109375" style="51"/>
    <col min="13825" max="13825" width="22.44140625" style="51" customWidth="1"/>
    <col min="13826" max="13826" width="21.77734375" style="51" customWidth="1"/>
    <col min="13827" max="13827" width="25.77734375" style="51" customWidth="1"/>
    <col min="13828" max="13828" width="7.44140625" style="51" customWidth="1"/>
    <col min="13829" max="14080" width="2.109375" style="51"/>
    <col min="14081" max="14081" width="22.44140625" style="51" customWidth="1"/>
    <col min="14082" max="14082" width="21.77734375" style="51" customWidth="1"/>
    <col min="14083" max="14083" width="25.77734375" style="51" customWidth="1"/>
    <col min="14084" max="14084" width="7.44140625" style="51" customWidth="1"/>
    <col min="14085" max="14336" width="2.109375" style="51"/>
    <col min="14337" max="14337" width="22.44140625" style="51" customWidth="1"/>
    <col min="14338" max="14338" width="21.77734375" style="51" customWidth="1"/>
    <col min="14339" max="14339" width="25.77734375" style="51" customWidth="1"/>
    <col min="14340" max="14340" width="7.44140625" style="51" customWidth="1"/>
    <col min="14341" max="14592" width="2.109375" style="51"/>
    <col min="14593" max="14593" width="22.44140625" style="51" customWidth="1"/>
    <col min="14594" max="14594" width="21.77734375" style="51" customWidth="1"/>
    <col min="14595" max="14595" width="25.77734375" style="51" customWidth="1"/>
    <col min="14596" max="14596" width="7.44140625" style="51" customWidth="1"/>
    <col min="14597" max="14848" width="2.109375" style="51"/>
    <col min="14849" max="14849" width="22.44140625" style="51" customWidth="1"/>
    <col min="14850" max="14850" width="21.77734375" style="51" customWidth="1"/>
    <col min="14851" max="14851" width="25.77734375" style="51" customWidth="1"/>
    <col min="14852" max="14852" width="7.44140625" style="51" customWidth="1"/>
    <col min="14853" max="15104" width="2.109375" style="51"/>
    <col min="15105" max="15105" width="22.44140625" style="51" customWidth="1"/>
    <col min="15106" max="15106" width="21.77734375" style="51" customWidth="1"/>
    <col min="15107" max="15107" width="25.77734375" style="51" customWidth="1"/>
    <col min="15108" max="15108" width="7.44140625" style="51" customWidth="1"/>
    <col min="15109" max="15360" width="2.109375" style="51"/>
    <col min="15361" max="15361" width="22.44140625" style="51" customWidth="1"/>
    <col min="15362" max="15362" width="21.77734375" style="51" customWidth="1"/>
    <col min="15363" max="15363" width="25.77734375" style="51" customWidth="1"/>
    <col min="15364" max="15364" width="7.44140625" style="51" customWidth="1"/>
    <col min="15365" max="15616" width="2.109375" style="51"/>
    <col min="15617" max="15617" width="22.44140625" style="51" customWidth="1"/>
    <col min="15618" max="15618" width="21.77734375" style="51" customWidth="1"/>
    <col min="15619" max="15619" width="25.77734375" style="51" customWidth="1"/>
    <col min="15620" max="15620" width="7.44140625" style="51" customWidth="1"/>
    <col min="15621" max="15872" width="2.109375" style="51"/>
    <col min="15873" max="15873" width="22.44140625" style="51" customWidth="1"/>
    <col min="15874" max="15874" width="21.77734375" style="51" customWidth="1"/>
    <col min="15875" max="15875" width="25.77734375" style="51" customWidth="1"/>
    <col min="15876" max="15876" width="7.44140625" style="51" customWidth="1"/>
    <col min="15877" max="16128" width="2.109375" style="51"/>
    <col min="16129" max="16129" width="22.44140625" style="51" customWidth="1"/>
    <col min="16130" max="16130" width="21.77734375" style="51" customWidth="1"/>
    <col min="16131" max="16131" width="25.77734375" style="51" customWidth="1"/>
    <col min="16132" max="16132" width="7.44140625" style="51" customWidth="1"/>
    <col min="16133" max="16384" width="2.109375" style="51"/>
  </cols>
  <sheetData>
    <row r="1" spans="1:33" ht="28.35" customHeight="1">
      <c r="A1" s="154"/>
      <c r="B1" s="155"/>
      <c r="C1" s="155"/>
      <c r="D1" s="155"/>
      <c r="E1" s="155"/>
      <c r="F1" s="155"/>
      <c r="G1" s="155"/>
      <c r="H1" s="155"/>
      <c r="I1" s="155"/>
      <c r="J1" s="155"/>
      <c r="K1" s="155"/>
      <c r="L1" s="155"/>
      <c r="M1" s="155"/>
      <c r="N1" s="155"/>
      <c r="O1" s="155"/>
      <c r="P1" s="155"/>
      <c r="Q1" s="155"/>
      <c r="R1" s="155"/>
      <c r="S1" s="155"/>
      <c r="T1" s="155"/>
      <c r="U1" s="155"/>
      <c r="V1" s="155"/>
      <c r="W1" s="155"/>
      <c r="X1" s="155"/>
      <c r="Y1" s="155"/>
      <c r="Z1" s="155"/>
      <c r="AA1" s="155"/>
      <c r="AB1" s="155"/>
      <c r="AC1" s="155"/>
      <c r="AD1" s="155"/>
      <c r="AE1" s="155"/>
      <c r="AF1" s="155"/>
      <c r="AG1" s="155"/>
    </row>
    <row r="2" spans="1:33" ht="34.5" customHeight="1">
      <c r="A2" s="153"/>
      <c r="B2" s="153"/>
      <c r="C2" s="153"/>
      <c r="D2" s="153"/>
      <c r="E2" s="153"/>
      <c r="F2" s="153"/>
      <c r="G2" s="153"/>
      <c r="H2" s="153"/>
      <c r="I2" s="153"/>
      <c r="J2" s="153"/>
      <c r="K2" s="153"/>
      <c r="L2" s="153"/>
      <c r="M2" s="153"/>
      <c r="N2" s="153"/>
      <c r="O2" s="153"/>
      <c r="P2" s="156"/>
      <c r="Q2" s="156" t="s">
        <v>298</v>
      </c>
      <c r="R2" s="156"/>
      <c r="S2" s="153"/>
      <c r="T2" s="156"/>
      <c r="U2" s="153"/>
      <c r="V2" s="153"/>
      <c r="W2" s="153"/>
      <c r="X2" s="153"/>
      <c r="Y2" s="153"/>
      <c r="Z2" s="153"/>
      <c r="AA2" s="153"/>
      <c r="AB2" s="153"/>
      <c r="AC2" s="153"/>
      <c r="AD2" s="153"/>
      <c r="AE2" s="153"/>
      <c r="AF2" s="153"/>
      <c r="AG2" s="153"/>
    </row>
    <row r="3" spans="1:33" ht="48.75" customHeight="1">
      <c r="A3" s="154"/>
      <c r="B3" s="157"/>
      <c r="C3" s="158"/>
      <c r="D3" s="158"/>
      <c r="E3" s="154"/>
      <c r="F3" s="154"/>
      <c r="G3" s="154"/>
      <c r="H3" s="154"/>
      <c r="I3" s="154"/>
      <c r="J3" s="154"/>
      <c r="K3" s="154"/>
      <c r="L3" s="154"/>
      <c r="M3" s="154"/>
      <c r="N3" s="154"/>
      <c r="O3" s="154"/>
      <c r="P3" s="154"/>
      <c r="Q3" s="154"/>
      <c r="R3" s="154"/>
      <c r="S3" s="154"/>
      <c r="T3" s="154"/>
      <c r="U3" s="154"/>
      <c r="V3" s="154"/>
      <c r="W3" s="154"/>
      <c r="X3" s="154"/>
      <c r="Y3" s="154"/>
      <c r="Z3" s="154"/>
      <c r="AA3" s="154"/>
      <c r="AB3" s="159"/>
      <c r="AC3" s="160"/>
      <c r="AD3" s="538"/>
      <c r="AE3" s="538"/>
      <c r="AF3" s="161"/>
      <c r="AG3" s="161"/>
    </row>
    <row r="4" spans="1:33" ht="35.1" customHeight="1">
      <c r="A4" s="162"/>
      <c r="B4" s="163"/>
      <c r="C4" s="164"/>
      <c r="D4" s="164"/>
      <c r="E4" s="163"/>
      <c r="F4" s="163"/>
      <c r="G4" s="163"/>
      <c r="H4" s="163"/>
      <c r="I4" s="163"/>
      <c r="J4" s="165"/>
      <c r="K4" s="166"/>
      <c r="L4" s="166"/>
      <c r="M4" s="166"/>
      <c r="N4" s="166"/>
      <c r="O4" s="166"/>
      <c r="P4" s="166"/>
      <c r="Q4" s="166"/>
      <c r="R4" s="166"/>
      <c r="S4" s="166" t="s">
        <v>280</v>
      </c>
      <c r="T4" s="166"/>
      <c r="U4" s="166"/>
      <c r="V4" s="166"/>
      <c r="W4" s="166"/>
      <c r="X4" s="166" t="s">
        <v>281</v>
      </c>
      <c r="Y4" s="166"/>
      <c r="Z4" s="166"/>
      <c r="AA4" s="166"/>
      <c r="AB4" s="166"/>
      <c r="AC4" s="166"/>
      <c r="AD4" s="166"/>
      <c r="AE4" s="166"/>
      <c r="AF4" s="166"/>
      <c r="AG4" s="167"/>
    </row>
    <row r="5" spans="1:33" ht="45" customHeight="1">
      <c r="A5" s="539" t="s">
        <v>284</v>
      </c>
      <c r="B5" s="540"/>
      <c r="C5" s="540"/>
      <c r="D5" s="540"/>
      <c r="E5" s="540"/>
      <c r="F5" s="540"/>
      <c r="G5" s="540"/>
      <c r="H5" s="540"/>
      <c r="I5" s="541"/>
      <c r="J5" s="536">
        <f>SUM(計算シート!$G$6:$G$388)*1000</f>
        <v>0</v>
      </c>
      <c r="K5" s="537"/>
      <c r="L5" s="537"/>
      <c r="M5" s="537"/>
      <c r="N5" s="537"/>
      <c r="O5" s="537"/>
      <c r="P5" s="537"/>
      <c r="Q5" s="537"/>
      <c r="R5" s="537"/>
      <c r="S5" s="537"/>
      <c r="T5" s="537"/>
      <c r="U5" s="537"/>
      <c r="V5" s="537"/>
      <c r="W5" s="537"/>
      <c r="X5" s="537"/>
      <c r="Y5" s="537"/>
      <c r="Z5" s="537"/>
      <c r="AA5" s="537"/>
      <c r="AB5" s="537"/>
      <c r="AC5" s="537"/>
      <c r="AD5" s="537"/>
      <c r="AE5" s="537"/>
      <c r="AF5" s="157" t="s">
        <v>23</v>
      </c>
      <c r="AG5" s="168"/>
    </row>
    <row r="6" spans="1:33" ht="45" customHeight="1">
      <c r="A6" s="533" t="s">
        <v>285</v>
      </c>
      <c r="B6" s="534"/>
      <c r="C6" s="534"/>
      <c r="D6" s="534"/>
      <c r="E6" s="534"/>
      <c r="F6" s="534"/>
      <c r="G6" s="534"/>
      <c r="H6" s="534"/>
      <c r="I6" s="535"/>
      <c r="J6" s="536">
        <f ca="1">IF(SUM(計算シート!$Q$6:$Q$388)*1000&lt;J5,SUM(計算シート!$Q$6:$Q$388)*1000,J5)</f>
        <v>0</v>
      </c>
      <c r="K6" s="537"/>
      <c r="L6" s="537"/>
      <c r="M6" s="537"/>
      <c r="N6" s="537"/>
      <c r="O6" s="537"/>
      <c r="P6" s="537"/>
      <c r="Q6" s="537"/>
      <c r="R6" s="537"/>
      <c r="S6" s="537"/>
      <c r="T6" s="537"/>
      <c r="U6" s="537"/>
      <c r="V6" s="537"/>
      <c r="W6" s="537"/>
      <c r="X6" s="537"/>
      <c r="Y6" s="537"/>
      <c r="Z6" s="537"/>
      <c r="AA6" s="537"/>
      <c r="AB6" s="537"/>
      <c r="AC6" s="537"/>
      <c r="AD6" s="537"/>
      <c r="AE6" s="537"/>
      <c r="AF6" s="166" t="s">
        <v>23</v>
      </c>
      <c r="AG6" s="167"/>
    </row>
    <row r="7" spans="1:33" ht="45" customHeight="1">
      <c r="A7" s="533" t="s">
        <v>286</v>
      </c>
      <c r="B7" s="534"/>
      <c r="C7" s="534"/>
      <c r="D7" s="534"/>
      <c r="E7" s="534"/>
      <c r="F7" s="534"/>
      <c r="G7" s="534"/>
      <c r="H7" s="534"/>
      <c r="I7" s="535"/>
      <c r="J7" s="536">
        <f ca="1">SUM(計算シート!$AA$6:$AA$388)*1000</f>
        <v>0</v>
      </c>
      <c r="K7" s="537"/>
      <c r="L7" s="537"/>
      <c r="M7" s="537"/>
      <c r="N7" s="537"/>
      <c r="O7" s="537"/>
      <c r="P7" s="537"/>
      <c r="Q7" s="537"/>
      <c r="R7" s="537"/>
      <c r="S7" s="537"/>
      <c r="T7" s="537"/>
      <c r="U7" s="537"/>
      <c r="V7" s="537"/>
      <c r="W7" s="537"/>
      <c r="X7" s="537"/>
      <c r="Y7" s="537"/>
      <c r="Z7" s="537"/>
      <c r="AA7" s="537"/>
      <c r="AB7" s="537"/>
      <c r="AC7" s="537"/>
      <c r="AD7" s="537"/>
      <c r="AE7" s="537"/>
      <c r="AF7" s="166" t="s">
        <v>23</v>
      </c>
      <c r="AG7" s="169"/>
    </row>
    <row r="8" spans="1:33" ht="48.75" customHeight="1">
      <c r="A8" s="170"/>
      <c r="B8" s="170"/>
      <c r="C8" s="170"/>
      <c r="D8" s="170"/>
      <c r="E8" s="170"/>
      <c r="F8" s="170"/>
      <c r="G8" s="170"/>
      <c r="H8" s="154"/>
      <c r="I8" s="154"/>
      <c r="J8" s="154"/>
      <c r="K8" s="154"/>
      <c r="L8" s="154"/>
      <c r="M8" s="154"/>
      <c r="N8" s="154"/>
      <c r="O8" s="154"/>
      <c r="P8" s="154"/>
      <c r="Q8" s="154"/>
      <c r="R8" s="159"/>
      <c r="S8" s="159"/>
      <c r="T8" s="159"/>
      <c r="U8" s="159"/>
      <c r="V8" s="159"/>
      <c r="W8" s="159"/>
      <c r="X8" s="159"/>
      <c r="Y8" s="159"/>
      <c r="Z8" s="526"/>
      <c r="AA8" s="526"/>
      <c r="AB8" s="526"/>
      <c r="AC8" s="526"/>
      <c r="AD8" s="526"/>
      <c r="AE8" s="526"/>
      <c r="AF8" s="526"/>
      <c r="AG8" s="526"/>
    </row>
    <row r="9" spans="1:33" ht="24.6" customHeight="1">
      <c r="A9" s="171" t="s">
        <v>272</v>
      </c>
      <c r="B9" s="171"/>
      <c r="C9" s="170"/>
      <c r="D9" s="170"/>
      <c r="E9" s="170"/>
      <c r="F9" s="170"/>
      <c r="G9" s="170"/>
      <c r="H9" s="154"/>
      <c r="I9" s="154"/>
      <c r="J9" s="154"/>
      <c r="K9" s="154"/>
      <c r="L9" s="154"/>
      <c r="M9" s="154"/>
      <c r="N9" s="154"/>
      <c r="O9" s="154"/>
      <c r="P9" s="154"/>
      <c r="Q9" s="154"/>
      <c r="R9" s="154"/>
      <c r="S9" s="154"/>
      <c r="T9" s="154"/>
      <c r="U9" s="154"/>
      <c r="V9" s="154"/>
      <c r="W9" s="154"/>
      <c r="X9" s="154"/>
      <c r="Y9" s="154"/>
      <c r="Z9" s="154"/>
      <c r="AA9" s="154"/>
      <c r="AB9" s="154"/>
      <c r="AC9" s="154"/>
      <c r="AD9" s="154"/>
      <c r="AE9" s="154"/>
      <c r="AF9" s="154"/>
      <c r="AG9" s="154"/>
    </row>
    <row r="10" spans="1:33" ht="24.6" customHeight="1">
      <c r="A10" s="171" t="s">
        <v>295</v>
      </c>
      <c r="B10" s="171"/>
      <c r="C10" s="172"/>
      <c r="D10" s="172"/>
      <c r="E10" s="172"/>
      <c r="F10" s="172"/>
      <c r="G10" s="172"/>
      <c r="H10" s="172"/>
      <c r="I10" s="172"/>
      <c r="J10" s="154" t="str">
        <f>IF(別記第３号様式!F12="","",別記第３号様式!F12)</f>
        <v/>
      </c>
      <c r="K10" s="173" t="s">
        <v>294</v>
      </c>
      <c r="L10" s="530" t="str">
        <f>IF(別記第３号様式!H12="","",別記第３号様式!H12)</f>
        <v/>
      </c>
      <c r="M10" s="530"/>
      <c r="N10" s="174" t="s">
        <v>273</v>
      </c>
      <c r="O10" s="530" t="str">
        <f>IF(別記第３号様式!K12="","",別記第３号様式!K12)</f>
        <v/>
      </c>
      <c r="P10" s="530"/>
      <c r="Q10" s="175" t="s">
        <v>274</v>
      </c>
      <c r="R10" s="174"/>
      <c r="S10" s="174"/>
      <c r="T10" s="174"/>
      <c r="U10" s="174"/>
      <c r="V10" s="174"/>
      <c r="W10" s="174"/>
      <c r="X10" s="529" t="str">
        <f>IF(別記第３号様式!U12="","",別記第３号様式!U12)</f>
        <v/>
      </c>
      <c r="Y10" s="529"/>
      <c r="Z10" s="529"/>
      <c r="AA10" s="159" t="s">
        <v>275</v>
      </c>
      <c r="AB10" s="159"/>
      <c r="AC10" s="172"/>
      <c r="AD10" s="176"/>
      <c r="AE10" s="172"/>
      <c r="AF10" s="172"/>
      <c r="AG10" s="172"/>
    </row>
    <row r="11" spans="1:33" ht="24.6" customHeight="1">
      <c r="A11" s="176" t="s">
        <v>287</v>
      </c>
      <c r="B11" s="176"/>
      <c r="C11" s="176"/>
      <c r="D11" s="176"/>
      <c r="E11" s="176"/>
      <c r="F11" s="176"/>
      <c r="G11" s="176"/>
      <c r="H11" s="176"/>
      <c r="I11" s="176"/>
      <c r="J11" s="176"/>
      <c r="K11" s="176"/>
      <c r="L11" s="176"/>
      <c r="M11" s="176"/>
      <c r="N11" s="176"/>
      <c r="O11" s="176"/>
      <c r="P11" s="176"/>
      <c r="Q11" s="176"/>
      <c r="R11" s="176"/>
      <c r="S11" s="176"/>
      <c r="T11" s="176"/>
      <c r="U11" s="176"/>
      <c r="V11" s="176"/>
      <c r="W11" s="176"/>
      <c r="X11" s="176"/>
      <c r="Y11" s="176"/>
      <c r="Z11" s="176"/>
      <c r="AA11" s="176"/>
      <c r="AB11" s="176"/>
      <c r="AC11" s="176"/>
      <c r="AD11" s="176"/>
      <c r="AE11" s="176"/>
      <c r="AF11" s="176"/>
      <c r="AG11" s="176"/>
    </row>
    <row r="12" spans="1:33" ht="24.6" customHeight="1">
      <c r="A12" s="176"/>
      <c r="B12" s="176"/>
      <c r="C12" s="176"/>
      <c r="D12" s="176"/>
      <c r="E12" s="176"/>
      <c r="F12" s="176"/>
      <c r="G12" s="176"/>
      <c r="H12" s="176"/>
      <c r="I12" s="176"/>
      <c r="J12" s="176"/>
      <c r="K12" s="176"/>
      <c r="L12" s="176"/>
      <c r="M12" s="176"/>
      <c r="N12" s="176"/>
      <c r="O12" s="176"/>
      <c r="P12" s="176"/>
      <c r="Q12" s="176"/>
      <c r="R12" s="176"/>
      <c r="S12" s="176"/>
      <c r="T12" s="176"/>
      <c r="U12" s="176"/>
      <c r="V12" s="176"/>
      <c r="W12" s="176"/>
      <c r="X12" s="176"/>
      <c r="Y12" s="176"/>
      <c r="Z12" s="176"/>
      <c r="AA12" s="176"/>
      <c r="AB12" s="176"/>
      <c r="AC12" s="176"/>
      <c r="AD12" s="176"/>
      <c r="AE12" s="176"/>
      <c r="AF12" s="176"/>
      <c r="AG12" s="176"/>
    </row>
    <row r="13" spans="1:33" ht="24.6" customHeight="1">
      <c r="A13" s="176"/>
      <c r="B13" s="176"/>
      <c r="C13" s="176" t="s">
        <v>277</v>
      </c>
      <c r="D13" s="176"/>
      <c r="E13" s="176"/>
      <c r="F13" s="176"/>
      <c r="G13" s="176" t="s">
        <v>3</v>
      </c>
      <c r="H13" s="532"/>
      <c r="I13" s="532"/>
      <c r="J13" s="176" t="s">
        <v>273</v>
      </c>
      <c r="K13" s="532"/>
      <c r="L13" s="532"/>
      <c r="M13" s="176" t="s">
        <v>289</v>
      </c>
      <c r="N13" s="176"/>
      <c r="O13" s="176"/>
      <c r="P13" s="176"/>
      <c r="Q13" s="176"/>
      <c r="R13" s="176"/>
      <c r="S13" s="176"/>
      <c r="T13" s="176"/>
      <c r="U13" s="176"/>
      <c r="V13" s="176"/>
      <c r="W13" s="176"/>
      <c r="X13" s="176"/>
      <c r="Y13" s="176"/>
      <c r="Z13" s="176"/>
      <c r="AA13" s="176"/>
      <c r="AB13" s="176"/>
      <c r="AC13" s="176"/>
      <c r="AD13" s="176"/>
      <c r="AE13" s="176"/>
      <c r="AF13" s="176"/>
      <c r="AG13" s="176"/>
    </row>
    <row r="14" spans="1:33" ht="24.6" customHeight="1">
      <c r="A14" s="176"/>
      <c r="B14" s="176"/>
      <c r="C14" s="176"/>
      <c r="D14" s="176"/>
      <c r="E14" s="176"/>
      <c r="F14" s="176"/>
      <c r="G14" s="176"/>
      <c r="H14" s="176"/>
      <c r="I14" s="176"/>
      <c r="J14" s="176"/>
      <c r="K14" s="176"/>
      <c r="L14" s="176"/>
      <c r="M14" s="176"/>
      <c r="N14" s="176"/>
      <c r="O14" s="176"/>
      <c r="P14" s="176"/>
      <c r="Q14" s="176"/>
      <c r="R14" s="176"/>
      <c r="S14" s="176"/>
      <c r="T14" s="176"/>
      <c r="U14" s="176"/>
      <c r="V14" s="176"/>
      <c r="W14" s="176"/>
      <c r="X14" s="176"/>
      <c r="Y14" s="176"/>
      <c r="Z14" s="176"/>
      <c r="AA14" s="176"/>
      <c r="AB14" s="176"/>
      <c r="AC14" s="176"/>
      <c r="AD14" s="176"/>
      <c r="AE14" s="176"/>
      <c r="AF14" s="176"/>
      <c r="AG14" s="176"/>
    </row>
    <row r="15" spans="1:33" ht="24.6" customHeight="1">
      <c r="A15" s="176"/>
      <c r="B15" s="176"/>
      <c r="C15" s="176" t="s">
        <v>278</v>
      </c>
      <c r="D15" s="176"/>
      <c r="E15" s="176"/>
      <c r="F15" s="176"/>
      <c r="G15" s="176"/>
      <c r="H15" s="176"/>
      <c r="I15" s="176"/>
      <c r="J15" s="176"/>
      <c r="K15" s="176"/>
      <c r="L15" s="176"/>
      <c r="M15" s="176"/>
      <c r="N15" s="176"/>
      <c r="O15" s="176"/>
      <c r="P15" s="176"/>
      <c r="Q15" s="176"/>
      <c r="R15" s="176"/>
      <c r="S15" s="176"/>
      <c r="T15" s="176"/>
      <c r="U15" s="176"/>
      <c r="V15" s="176"/>
      <c r="W15" s="176"/>
      <c r="X15" s="176"/>
      <c r="Y15" s="176"/>
      <c r="Z15" s="176"/>
      <c r="AA15" s="176"/>
      <c r="AB15" s="176"/>
      <c r="AC15" s="176"/>
      <c r="AD15" s="176"/>
      <c r="AE15" s="176"/>
      <c r="AF15" s="176"/>
      <c r="AG15" s="176"/>
    </row>
    <row r="16" spans="1:33" ht="41.1" customHeight="1">
      <c r="A16" s="172"/>
      <c r="B16" s="176"/>
      <c r="C16" s="176"/>
      <c r="D16" s="176"/>
      <c r="E16" s="159"/>
      <c r="F16" s="178"/>
      <c r="G16" s="159"/>
      <c r="H16" s="531"/>
      <c r="I16" s="531"/>
      <c r="J16" s="159"/>
      <c r="K16" s="531"/>
      <c r="L16" s="531"/>
      <c r="M16" s="159"/>
      <c r="N16" s="159"/>
      <c r="O16" s="159"/>
      <c r="P16" s="159"/>
      <c r="Q16" s="159"/>
      <c r="R16" s="159"/>
      <c r="S16" s="159"/>
      <c r="T16" s="159"/>
      <c r="U16" s="531"/>
      <c r="V16" s="531"/>
      <c r="W16" s="531"/>
      <c r="X16" s="159"/>
      <c r="Y16" s="159"/>
      <c r="Z16" s="176"/>
      <c r="AA16" s="176"/>
      <c r="AB16" s="176"/>
      <c r="AC16" s="176"/>
      <c r="AD16" s="176"/>
      <c r="AE16" s="176"/>
      <c r="AF16" s="176"/>
      <c r="AG16" s="176"/>
    </row>
    <row r="17" spans="1:35" ht="23.4" customHeight="1">
      <c r="A17" s="154"/>
      <c r="B17" s="154"/>
      <c r="C17" s="154"/>
      <c r="D17" s="154"/>
      <c r="E17" s="154"/>
      <c r="F17" s="154"/>
      <c r="G17" s="154"/>
      <c r="H17" s="154"/>
      <c r="I17" s="154" t="s">
        <v>67</v>
      </c>
      <c r="J17" s="154"/>
      <c r="K17" s="154"/>
      <c r="L17" s="527" t="str">
        <f>IF(別記第３号様式!AC41="","",別記第３号様式!AC41)</f>
        <v/>
      </c>
      <c r="M17" s="527"/>
      <c r="N17" s="527"/>
      <c r="O17" s="527"/>
      <c r="P17" s="527"/>
      <c r="Q17" s="527"/>
      <c r="R17" s="527"/>
      <c r="S17" s="527"/>
      <c r="T17" s="527"/>
      <c r="U17" s="527"/>
      <c r="V17" s="527"/>
      <c r="W17" s="527"/>
      <c r="X17" s="527"/>
      <c r="Y17" s="527"/>
      <c r="Z17" s="527"/>
      <c r="AA17" s="527"/>
      <c r="AB17" s="527"/>
      <c r="AC17" s="527"/>
      <c r="AD17" s="527"/>
      <c r="AE17" s="527"/>
      <c r="AF17" s="527"/>
      <c r="AG17" s="527"/>
      <c r="AI17" s="122" t="str">
        <f>IF(L17="",エラーリスト!E77,"")</f>
        <v>別記第3号様式の住所が空欄です</v>
      </c>
    </row>
    <row r="18" spans="1:35" ht="23.4" customHeight="1">
      <c r="A18" s="154"/>
      <c r="B18" s="176"/>
      <c r="C18" s="176"/>
      <c r="D18" s="176"/>
      <c r="E18" s="176"/>
      <c r="F18" s="176"/>
      <c r="G18" s="176"/>
      <c r="H18" s="176"/>
      <c r="I18" s="176" t="s">
        <v>239</v>
      </c>
      <c r="J18" s="176"/>
      <c r="K18" s="179"/>
      <c r="L18" s="527" t="str">
        <f>IF(別記第３号様式!X7="","",別記第３号様式!X7)</f>
        <v/>
      </c>
      <c r="M18" s="527"/>
      <c r="N18" s="527"/>
      <c r="O18" s="527"/>
      <c r="P18" s="527"/>
      <c r="Q18" s="527"/>
      <c r="R18" s="527"/>
      <c r="S18" s="527"/>
      <c r="T18" s="527"/>
      <c r="U18" s="527"/>
      <c r="V18" s="527"/>
      <c r="W18" s="527"/>
      <c r="X18" s="527"/>
      <c r="Y18" s="527"/>
      <c r="Z18" s="527"/>
      <c r="AA18" s="527"/>
      <c r="AB18" s="527"/>
      <c r="AC18" s="527"/>
      <c r="AD18" s="527"/>
      <c r="AE18" s="527"/>
      <c r="AF18" s="527"/>
      <c r="AG18" s="527"/>
      <c r="AI18" s="122" t="str">
        <f>IF(L18="",エラーリスト!E78,"")</f>
        <v>別記第3号様式の法人名が入力されていない可能性があります</v>
      </c>
    </row>
    <row r="19" spans="1:35" ht="23.4" customHeight="1">
      <c r="A19" s="154"/>
      <c r="B19" s="176"/>
      <c r="C19" s="176"/>
      <c r="D19" s="176"/>
      <c r="E19" s="176"/>
      <c r="F19" s="176"/>
      <c r="G19" s="176"/>
      <c r="H19" s="176"/>
      <c r="I19" s="176" t="s">
        <v>288</v>
      </c>
      <c r="J19" s="176"/>
      <c r="K19" s="176"/>
      <c r="L19" s="176"/>
      <c r="M19" s="176"/>
      <c r="N19" s="176"/>
      <c r="O19" s="176"/>
      <c r="P19" s="527" t="str">
        <f>IF(別記第３号様式!X8="","",別記第３号様式!X8)</f>
        <v/>
      </c>
      <c r="Q19" s="527"/>
      <c r="R19" s="527"/>
      <c r="S19" s="527"/>
      <c r="T19" s="527"/>
      <c r="U19" s="527"/>
      <c r="V19" s="527"/>
      <c r="W19" s="527"/>
      <c r="X19" s="527"/>
      <c r="Y19" s="527"/>
      <c r="Z19" s="527"/>
      <c r="AA19" s="527"/>
      <c r="AB19" s="527"/>
      <c r="AC19" s="527"/>
      <c r="AD19" s="527"/>
      <c r="AE19" s="527"/>
      <c r="AF19" s="527"/>
      <c r="AG19" s="527"/>
      <c r="AI19" s="122" t="str">
        <f>IF(P19="",エラーリスト!E79,"")</f>
        <v>別記第3号様式の役職・代表者名が入力されていない可能性があります</v>
      </c>
    </row>
    <row r="20" spans="1:35" ht="24" customHeight="1">
      <c r="A20" s="49"/>
      <c r="B20" s="52"/>
      <c r="C20" s="51"/>
      <c r="D20" s="52"/>
      <c r="E20" s="52"/>
      <c r="F20" s="52"/>
      <c r="G20" s="52"/>
      <c r="H20" s="52"/>
      <c r="I20" s="52"/>
      <c r="J20" s="51"/>
      <c r="K20" s="51"/>
      <c r="L20" s="52"/>
      <c r="M20" s="52"/>
      <c r="N20" s="52"/>
      <c r="O20" s="52"/>
      <c r="P20" s="52"/>
      <c r="Q20" s="52"/>
      <c r="R20" s="52"/>
      <c r="S20" s="52"/>
      <c r="T20" s="52"/>
      <c r="U20" s="49"/>
      <c r="V20" s="49"/>
      <c r="W20" s="49"/>
      <c r="X20" s="49"/>
      <c r="Y20" s="49"/>
      <c r="Z20" s="49"/>
      <c r="AA20" s="49"/>
      <c r="AB20" s="49"/>
      <c r="AC20" s="49"/>
      <c r="AD20" s="49"/>
      <c r="AE20" s="49"/>
      <c r="AF20" s="49"/>
      <c r="AG20" s="49"/>
    </row>
    <row r="21" spans="1:35" ht="24" customHeight="1">
      <c r="A21" s="49"/>
      <c r="B21" s="52"/>
      <c r="C21" s="528"/>
      <c r="D21" s="528"/>
      <c r="E21" s="528"/>
      <c r="F21" s="528"/>
      <c r="G21" s="528"/>
      <c r="H21" s="528"/>
      <c r="I21" s="528"/>
      <c r="J21" s="528"/>
      <c r="K21" s="528"/>
      <c r="L21" s="528"/>
      <c r="M21" s="528"/>
      <c r="N21" s="528"/>
      <c r="O21" s="528"/>
      <c r="P21" s="528"/>
      <c r="Q21" s="528"/>
      <c r="R21" s="528"/>
      <c r="S21" s="528"/>
      <c r="T21" s="528"/>
      <c r="U21" s="528"/>
      <c r="V21" s="528"/>
      <c r="W21" s="528"/>
      <c r="X21" s="49"/>
      <c r="Y21" s="49"/>
      <c r="Z21" s="49"/>
      <c r="AA21" s="49"/>
      <c r="AB21" s="49"/>
      <c r="AC21" s="525"/>
      <c r="AD21" s="525"/>
      <c r="AE21" s="525"/>
      <c r="AF21" s="525"/>
      <c r="AG21" s="525"/>
    </row>
    <row r="22" spans="1:35">
      <c r="A22" s="49"/>
      <c r="B22" s="52"/>
      <c r="C22" s="524"/>
      <c r="D22" s="524"/>
      <c r="E22" s="524"/>
      <c r="F22" s="524"/>
      <c r="G22" s="524"/>
      <c r="H22" s="524"/>
      <c r="I22" s="524"/>
      <c r="J22" s="524"/>
      <c r="K22" s="524"/>
      <c r="L22" s="524"/>
      <c r="M22" s="524"/>
      <c r="N22" s="524"/>
      <c r="O22" s="524"/>
      <c r="P22" s="524"/>
      <c r="Q22" s="524"/>
      <c r="R22" s="524"/>
      <c r="S22" s="524"/>
      <c r="T22" s="524"/>
      <c r="U22" s="524"/>
      <c r="V22" s="524"/>
      <c r="W22" s="524"/>
      <c r="X22" s="524"/>
      <c r="Y22" s="524"/>
      <c r="Z22" s="524"/>
      <c r="AA22" s="524"/>
      <c r="AB22" s="524"/>
      <c r="AC22" s="525"/>
      <c r="AD22" s="525"/>
      <c r="AE22" s="525"/>
      <c r="AF22" s="525"/>
      <c r="AG22" s="525"/>
    </row>
    <row r="23" spans="1:35">
      <c r="A23" s="49"/>
      <c r="B23" s="52"/>
      <c r="C23" s="524"/>
      <c r="D23" s="524"/>
      <c r="E23" s="524"/>
      <c r="F23" s="524"/>
      <c r="G23" s="524"/>
      <c r="H23" s="524"/>
      <c r="I23" s="524"/>
      <c r="J23" s="524"/>
      <c r="K23" s="524"/>
      <c r="L23" s="524"/>
      <c r="M23" s="524"/>
      <c r="N23" s="524"/>
      <c r="O23" s="524"/>
      <c r="P23" s="524"/>
      <c r="Q23" s="524"/>
      <c r="R23" s="524"/>
      <c r="S23" s="524"/>
      <c r="T23" s="524"/>
      <c r="U23" s="524"/>
      <c r="V23" s="524"/>
      <c r="W23" s="524"/>
      <c r="X23" s="524"/>
      <c r="Y23" s="524"/>
      <c r="Z23" s="524"/>
      <c r="AA23" s="524"/>
      <c r="AB23" s="524"/>
      <c r="AC23" s="525"/>
      <c r="AD23" s="525"/>
      <c r="AE23" s="525"/>
      <c r="AF23" s="525"/>
      <c r="AG23" s="525"/>
    </row>
    <row r="24" spans="1:35">
      <c r="A24" s="49"/>
      <c r="B24" s="52"/>
      <c r="C24" s="524"/>
      <c r="D24" s="524"/>
      <c r="E24" s="524"/>
      <c r="F24" s="524"/>
      <c r="G24" s="524"/>
      <c r="H24" s="524"/>
      <c r="I24" s="524"/>
      <c r="J24" s="524"/>
      <c r="K24" s="524"/>
      <c r="L24" s="524"/>
      <c r="M24" s="524"/>
      <c r="N24" s="524"/>
      <c r="O24" s="524"/>
      <c r="P24" s="524"/>
      <c r="Q24" s="524"/>
      <c r="R24" s="524"/>
      <c r="S24" s="524"/>
      <c r="T24" s="524"/>
      <c r="U24" s="524"/>
      <c r="V24" s="524"/>
      <c r="W24" s="524"/>
      <c r="X24" s="524"/>
      <c r="Y24" s="524"/>
      <c r="Z24" s="524"/>
      <c r="AA24" s="524"/>
      <c r="AB24" s="524"/>
      <c r="AC24" s="525"/>
      <c r="AD24" s="525"/>
      <c r="AE24" s="525"/>
      <c r="AF24" s="525"/>
      <c r="AG24" s="525"/>
    </row>
    <row r="25" spans="1:35">
      <c r="A25" s="49"/>
      <c r="B25" s="52"/>
      <c r="C25" s="524"/>
      <c r="D25" s="524"/>
      <c r="E25" s="524"/>
      <c r="F25" s="524"/>
      <c r="G25" s="524"/>
      <c r="H25" s="524"/>
      <c r="I25" s="524"/>
      <c r="J25" s="524"/>
      <c r="K25" s="524"/>
      <c r="L25" s="524"/>
      <c r="M25" s="524"/>
      <c r="N25" s="524"/>
      <c r="O25" s="524"/>
      <c r="P25" s="524"/>
      <c r="Q25" s="524"/>
      <c r="R25" s="524"/>
      <c r="S25" s="524"/>
      <c r="T25" s="524"/>
      <c r="U25" s="524"/>
      <c r="V25" s="524"/>
      <c r="W25" s="524"/>
      <c r="X25" s="524"/>
      <c r="Y25" s="524"/>
      <c r="Z25" s="524"/>
      <c r="AA25" s="524"/>
      <c r="AB25" s="524"/>
      <c r="AC25" s="525"/>
      <c r="AD25" s="525"/>
      <c r="AE25" s="525"/>
      <c r="AF25" s="525"/>
      <c r="AG25" s="525"/>
    </row>
    <row r="26" spans="1:35">
      <c r="A26" s="50"/>
      <c r="B26" s="50"/>
      <c r="C26" s="50"/>
      <c r="D26" s="50"/>
      <c r="E26" s="50"/>
      <c r="F26" s="50"/>
      <c r="G26" s="50"/>
      <c r="H26" s="50"/>
      <c r="I26" s="50"/>
      <c r="J26" s="50"/>
      <c r="K26" s="50"/>
      <c r="L26" s="50"/>
      <c r="M26" s="50"/>
      <c r="N26" s="50"/>
      <c r="O26" s="50"/>
      <c r="P26" s="50"/>
      <c r="Q26" s="50"/>
      <c r="R26" s="50"/>
      <c r="S26" s="50"/>
      <c r="T26" s="50"/>
      <c r="U26" s="50"/>
      <c r="V26" s="50"/>
      <c r="W26" s="50"/>
      <c r="X26" s="50"/>
      <c r="Y26" s="50"/>
      <c r="Z26" s="50"/>
      <c r="AA26" s="50"/>
      <c r="AB26" s="49"/>
      <c r="AC26" s="50"/>
      <c r="AD26" s="50"/>
      <c r="AE26" s="50"/>
      <c r="AF26" s="50"/>
      <c r="AG26" s="50"/>
    </row>
    <row r="27" spans="1:35">
      <c r="A27" s="50"/>
      <c r="B27" s="50"/>
      <c r="C27" s="50"/>
      <c r="D27" s="50"/>
      <c r="E27" s="50"/>
      <c r="F27" s="50"/>
      <c r="G27" s="50"/>
      <c r="H27" s="50"/>
      <c r="I27" s="50"/>
      <c r="J27" s="50"/>
      <c r="K27" s="50"/>
      <c r="L27" s="50"/>
      <c r="M27" s="50"/>
      <c r="N27" s="50"/>
      <c r="O27" s="50"/>
      <c r="P27" s="50"/>
      <c r="Q27" s="50"/>
      <c r="R27" s="50"/>
      <c r="S27" s="50"/>
      <c r="T27" s="50"/>
      <c r="U27" s="50"/>
      <c r="V27" s="50"/>
      <c r="W27" s="50"/>
      <c r="X27" s="50"/>
      <c r="Y27" s="50"/>
      <c r="Z27" s="50"/>
      <c r="AA27" s="50"/>
      <c r="AB27" s="50"/>
      <c r="AC27" s="50"/>
      <c r="AD27" s="50"/>
      <c r="AE27" s="50"/>
      <c r="AF27" s="50"/>
      <c r="AG27" s="50"/>
    </row>
    <row r="28" spans="1:35">
      <c r="A28" s="50"/>
      <c r="B28" s="49"/>
      <c r="C28" s="50"/>
      <c r="D28" s="50"/>
      <c r="E28" s="50"/>
      <c r="F28" s="50"/>
      <c r="G28" s="50"/>
      <c r="H28" s="50"/>
      <c r="I28" s="50"/>
      <c r="J28" s="50"/>
      <c r="K28" s="50"/>
      <c r="L28" s="50"/>
      <c r="M28" s="50"/>
      <c r="N28" s="50"/>
      <c r="O28" s="50"/>
      <c r="P28" s="50"/>
      <c r="Q28" s="50"/>
      <c r="R28" s="50"/>
      <c r="S28" s="50"/>
      <c r="T28" s="50"/>
      <c r="U28" s="50"/>
      <c r="V28" s="50"/>
      <c r="W28" s="50"/>
      <c r="X28" s="50"/>
      <c r="Y28" s="50"/>
      <c r="Z28" s="50"/>
      <c r="AA28" s="50"/>
      <c r="AB28" s="50"/>
      <c r="AC28" s="50"/>
      <c r="AD28" s="50"/>
      <c r="AE28" s="50"/>
      <c r="AF28" s="50"/>
      <c r="AG28" s="50"/>
    </row>
    <row r="29" spans="1:35">
      <c r="A29" s="50"/>
      <c r="B29" s="49"/>
      <c r="C29" s="50"/>
      <c r="D29" s="50"/>
      <c r="E29" s="50"/>
      <c r="F29" s="50"/>
      <c r="G29" s="50"/>
      <c r="H29" s="50"/>
      <c r="I29" s="50"/>
      <c r="J29" s="50"/>
      <c r="K29" s="50"/>
      <c r="L29" s="50"/>
      <c r="M29" s="50"/>
      <c r="N29" s="50"/>
      <c r="O29" s="50"/>
      <c r="P29" s="50"/>
      <c r="Q29" s="50"/>
      <c r="R29" s="50"/>
      <c r="S29" s="50"/>
      <c r="T29" s="50"/>
      <c r="U29" s="50"/>
      <c r="V29" s="50"/>
      <c r="W29" s="50"/>
      <c r="X29" s="50"/>
      <c r="Y29" s="50"/>
      <c r="Z29" s="50"/>
      <c r="AA29" s="50"/>
      <c r="AB29" s="50"/>
      <c r="AC29" s="50"/>
      <c r="AD29" s="50"/>
      <c r="AE29" s="50"/>
      <c r="AF29" s="50"/>
      <c r="AG29" s="50"/>
    </row>
    <row r="30" spans="1:35">
      <c r="A30" s="50"/>
      <c r="B30" s="50"/>
      <c r="C30" s="49"/>
      <c r="E30" s="50"/>
      <c r="F30" s="50"/>
      <c r="G30" s="50"/>
      <c r="H30" s="50"/>
      <c r="I30" s="50"/>
      <c r="J30" s="50"/>
      <c r="K30" s="50"/>
      <c r="L30" s="50"/>
      <c r="M30" s="50"/>
      <c r="N30" s="50"/>
      <c r="O30" s="50"/>
      <c r="P30" s="50"/>
      <c r="Q30" s="50"/>
      <c r="R30" s="50"/>
      <c r="S30" s="50"/>
      <c r="T30" s="50"/>
      <c r="U30" s="50"/>
      <c r="V30" s="50"/>
      <c r="W30" s="50"/>
      <c r="X30" s="50"/>
      <c r="Y30" s="50"/>
      <c r="Z30" s="50"/>
      <c r="AA30" s="50"/>
      <c r="AB30" s="50"/>
      <c r="AC30" s="50"/>
      <c r="AD30" s="50"/>
      <c r="AE30" s="50"/>
      <c r="AF30" s="50"/>
      <c r="AG30" s="50"/>
    </row>
    <row r="31" spans="1:35">
      <c r="A31" s="50"/>
      <c r="B31" s="49"/>
      <c r="C31" s="50"/>
      <c r="D31" s="50"/>
      <c r="E31" s="50"/>
      <c r="F31" s="50"/>
      <c r="G31" s="50"/>
      <c r="H31" s="50"/>
      <c r="I31" s="50"/>
      <c r="J31" s="50"/>
      <c r="K31" s="50"/>
      <c r="L31" s="50"/>
      <c r="M31" s="50"/>
      <c r="N31" s="50"/>
      <c r="O31" s="50"/>
      <c r="P31" s="50"/>
      <c r="Q31" s="50"/>
      <c r="R31" s="50"/>
      <c r="S31" s="50"/>
      <c r="T31" s="50"/>
      <c r="U31" s="50"/>
      <c r="V31" s="50"/>
      <c r="W31" s="50"/>
      <c r="X31" s="50"/>
      <c r="Y31" s="50"/>
      <c r="Z31" s="50"/>
      <c r="AA31" s="50"/>
      <c r="AB31" s="50"/>
      <c r="AC31" s="50"/>
      <c r="AD31" s="50"/>
      <c r="AE31" s="50"/>
      <c r="AF31" s="50"/>
      <c r="AG31" s="50"/>
    </row>
    <row r="32" spans="1:35">
      <c r="A32" s="50"/>
      <c r="B32" s="50"/>
      <c r="C32" s="50"/>
      <c r="D32" s="50"/>
      <c r="E32" s="50"/>
      <c r="F32" s="50"/>
      <c r="G32" s="50"/>
      <c r="H32" s="50"/>
      <c r="I32" s="50"/>
      <c r="J32" s="50"/>
      <c r="K32" s="50"/>
      <c r="L32" s="50"/>
      <c r="M32" s="50"/>
      <c r="N32" s="50"/>
      <c r="O32" s="50"/>
      <c r="P32" s="50"/>
      <c r="Q32" s="50"/>
      <c r="R32" s="50"/>
      <c r="S32" s="50"/>
      <c r="T32" s="50"/>
      <c r="U32" s="50"/>
      <c r="V32" s="50"/>
      <c r="W32" s="50"/>
      <c r="X32" s="50"/>
      <c r="Y32" s="50"/>
      <c r="Z32" s="50"/>
      <c r="AA32" s="50"/>
      <c r="AB32" s="50"/>
      <c r="AC32" s="50"/>
      <c r="AD32" s="50"/>
      <c r="AE32" s="50"/>
      <c r="AF32" s="50"/>
      <c r="AG32" s="50"/>
    </row>
    <row r="33" spans="1:33">
      <c r="A33" s="50"/>
      <c r="B33" s="50"/>
      <c r="C33" s="50"/>
      <c r="D33" s="50"/>
      <c r="E33" s="50"/>
      <c r="F33" s="50"/>
      <c r="G33" s="50"/>
      <c r="H33" s="50"/>
      <c r="I33" s="50"/>
      <c r="J33" s="50"/>
      <c r="K33" s="50"/>
      <c r="L33" s="50"/>
      <c r="M33" s="50"/>
      <c r="N33" s="50"/>
      <c r="O33" s="50"/>
      <c r="P33" s="50"/>
      <c r="Q33" s="50"/>
      <c r="R33" s="50"/>
      <c r="S33" s="50"/>
      <c r="T33" s="50"/>
      <c r="U33" s="50"/>
      <c r="V33" s="50"/>
      <c r="W33" s="50"/>
      <c r="X33" s="50"/>
      <c r="Y33" s="50"/>
      <c r="Z33" s="50"/>
      <c r="AA33" s="50"/>
      <c r="AB33" s="50"/>
      <c r="AC33" s="50"/>
      <c r="AD33" s="50"/>
      <c r="AE33" s="50"/>
      <c r="AF33" s="50"/>
      <c r="AG33" s="50"/>
    </row>
    <row r="34" spans="1:33">
      <c r="A34" s="50"/>
      <c r="B34" s="50"/>
      <c r="C34" s="50"/>
      <c r="D34" s="50"/>
      <c r="E34" s="50"/>
      <c r="F34" s="50"/>
      <c r="G34" s="50"/>
      <c r="H34" s="50"/>
      <c r="I34" s="50"/>
      <c r="J34" s="50"/>
      <c r="K34" s="50"/>
      <c r="L34" s="50"/>
      <c r="M34" s="50"/>
      <c r="N34" s="50"/>
      <c r="O34" s="50"/>
      <c r="P34" s="50"/>
      <c r="Q34" s="50"/>
      <c r="R34" s="50"/>
      <c r="S34" s="50"/>
      <c r="T34" s="50"/>
      <c r="U34" s="50"/>
      <c r="V34" s="50"/>
      <c r="W34" s="50"/>
      <c r="X34" s="50"/>
      <c r="Y34" s="50"/>
      <c r="Z34" s="50"/>
      <c r="AA34" s="50"/>
      <c r="AB34" s="50"/>
      <c r="AC34" s="50"/>
      <c r="AD34" s="50"/>
      <c r="AE34" s="50"/>
      <c r="AF34" s="50"/>
      <c r="AG34" s="50"/>
    </row>
    <row r="35" spans="1:33">
      <c r="A35" s="50"/>
      <c r="B35" s="50"/>
      <c r="C35" s="50"/>
      <c r="D35" s="50"/>
      <c r="E35" s="50"/>
      <c r="F35" s="50"/>
      <c r="G35" s="50"/>
      <c r="H35" s="50"/>
      <c r="I35" s="50"/>
      <c r="J35" s="50"/>
      <c r="K35" s="50"/>
      <c r="L35" s="50"/>
      <c r="M35" s="50"/>
      <c r="N35" s="50"/>
      <c r="O35" s="50"/>
      <c r="P35" s="50"/>
      <c r="Q35" s="50"/>
      <c r="R35" s="50"/>
      <c r="S35" s="50"/>
      <c r="T35" s="50"/>
      <c r="U35" s="50"/>
      <c r="V35" s="50"/>
      <c r="W35" s="50"/>
      <c r="X35" s="50"/>
      <c r="Y35" s="50"/>
      <c r="Z35" s="50"/>
      <c r="AA35" s="50"/>
      <c r="AB35" s="50"/>
      <c r="AC35" s="50"/>
      <c r="AD35" s="50"/>
      <c r="AE35" s="50"/>
      <c r="AF35" s="50"/>
      <c r="AG35" s="50"/>
    </row>
    <row r="36" spans="1:33">
      <c r="A36" s="50"/>
      <c r="B36" s="50"/>
      <c r="C36" s="50"/>
      <c r="D36" s="50"/>
      <c r="E36" s="50"/>
      <c r="F36" s="50"/>
      <c r="G36" s="50"/>
      <c r="H36" s="50"/>
      <c r="I36" s="50"/>
      <c r="J36" s="50"/>
      <c r="K36" s="50"/>
      <c r="L36" s="50"/>
      <c r="M36" s="50"/>
      <c r="N36" s="50"/>
      <c r="O36" s="50"/>
      <c r="P36" s="50"/>
      <c r="Q36" s="50"/>
      <c r="R36" s="50"/>
      <c r="S36" s="50"/>
      <c r="T36" s="50"/>
      <c r="U36" s="50"/>
      <c r="V36" s="50"/>
      <c r="W36" s="50"/>
      <c r="X36" s="50"/>
      <c r="Y36" s="50"/>
      <c r="Z36" s="50"/>
      <c r="AA36" s="50"/>
      <c r="AB36" s="50"/>
      <c r="AC36" s="50"/>
      <c r="AD36" s="50"/>
      <c r="AE36" s="50"/>
      <c r="AF36" s="50"/>
      <c r="AG36" s="50"/>
    </row>
    <row r="37" spans="1:33">
      <c r="A37" s="50"/>
      <c r="B37" s="50"/>
      <c r="C37" s="50"/>
      <c r="D37" s="50"/>
      <c r="E37" s="50"/>
      <c r="F37" s="50"/>
      <c r="G37" s="50"/>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row>
    <row r="38" spans="1:33">
      <c r="A38" s="50"/>
      <c r="B38" s="50"/>
      <c r="C38" s="50"/>
      <c r="D38" s="50"/>
      <c r="E38" s="50"/>
      <c r="F38" s="50"/>
      <c r="G38" s="50"/>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row>
    <row r="39" spans="1:33">
      <c r="A39" s="50"/>
      <c r="B39" s="50"/>
      <c r="C39" s="50"/>
      <c r="D39" s="50"/>
      <c r="E39" s="50"/>
      <c r="F39" s="50"/>
      <c r="G39" s="50"/>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row>
    <row r="40" spans="1:33">
      <c r="A40" s="50"/>
      <c r="B40" s="50"/>
      <c r="C40" s="50"/>
      <c r="D40" s="50"/>
      <c r="E40" s="50"/>
      <c r="F40" s="50"/>
      <c r="G40" s="50"/>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row>
    <row r="41" spans="1:33">
      <c r="A41" s="50"/>
      <c r="B41" s="50"/>
      <c r="C41" s="50"/>
      <c r="D41" s="50"/>
      <c r="E41" s="50"/>
      <c r="F41" s="50"/>
      <c r="G41" s="50"/>
      <c r="H41" s="50"/>
      <c r="I41" s="50"/>
      <c r="J41" s="50"/>
      <c r="K41" s="50"/>
      <c r="L41" s="50"/>
      <c r="M41" s="50"/>
      <c r="N41" s="50"/>
      <c r="O41" s="50"/>
      <c r="P41" s="50"/>
      <c r="Q41" s="50"/>
      <c r="R41" s="50"/>
      <c r="S41" s="50"/>
      <c r="T41" s="50"/>
      <c r="U41" s="50"/>
      <c r="V41" s="50"/>
      <c r="W41" s="50"/>
      <c r="X41" s="50"/>
      <c r="Y41" s="50"/>
      <c r="Z41" s="50"/>
      <c r="AA41" s="50"/>
      <c r="AB41" s="50"/>
      <c r="AC41" s="50"/>
      <c r="AD41" s="50"/>
      <c r="AE41" s="50"/>
      <c r="AF41" s="50"/>
      <c r="AG41" s="50"/>
    </row>
    <row r="42" spans="1:33">
      <c r="A42" s="50"/>
      <c r="B42" s="50"/>
      <c r="C42" s="50"/>
      <c r="D42" s="50"/>
      <c r="E42" s="50"/>
      <c r="F42" s="50"/>
      <c r="G42" s="50"/>
      <c r="H42" s="50"/>
      <c r="I42" s="50"/>
      <c r="J42" s="50"/>
      <c r="K42" s="50"/>
      <c r="L42" s="50"/>
      <c r="M42" s="50"/>
      <c r="N42" s="50"/>
      <c r="O42" s="50"/>
      <c r="P42" s="50"/>
      <c r="Q42" s="50"/>
      <c r="R42" s="50"/>
      <c r="S42" s="50"/>
      <c r="T42" s="50"/>
      <c r="U42" s="50"/>
      <c r="V42" s="50"/>
      <c r="W42" s="50"/>
      <c r="X42" s="50"/>
      <c r="Y42" s="50"/>
      <c r="Z42" s="50"/>
      <c r="AA42" s="50"/>
      <c r="AB42" s="50"/>
      <c r="AC42" s="50"/>
      <c r="AD42" s="50"/>
      <c r="AE42" s="50"/>
      <c r="AF42" s="50"/>
      <c r="AG42" s="50"/>
    </row>
    <row r="43" spans="1:33">
      <c r="A43" s="50"/>
      <c r="B43" s="50"/>
      <c r="C43" s="50"/>
      <c r="D43" s="50"/>
      <c r="E43" s="50"/>
      <c r="F43" s="50"/>
      <c r="G43" s="50"/>
      <c r="H43" s="50"/>
      <c r="I43" s="50"/>
      <c r="J43" s="50"/>
      <c r="K43" s="50"/>
      <c r="L43" s="50"/>
      <c r="M43" s="50"/>
      <c r="N43" s="50"/>
      <c r="O43" s="50"/>
      <c r="P43" s="50"/>
      <c r="Q43" s="50"/>
      <c r="R43" s="50"/>
      <c r="S43" s="50"/>
      <c r="T43" s="50"/>
      <c r="U43" s="50"/>
      <c r="V43" s="50"/>
      <c r="W43" s="50"/>
      <c r="X43" s="50"/>
      <c r="Y43" s="50"/>
      <c r="Z43" s="50"/>
      <c r="AA43" s="50"/>
      <c r="AB43" s="50"/>
      <c r="AC43" s="50"/>
      <c r="AD43" s="50"/>
      <c r="AE43" s="50"/>
      <c r="AF43" s="50"/>
      <c r="AG43" s="50"/>
    </row>
    <row r="44" spans="1:33">
      <c r="A44" s="50"/>
      <c r="B44" s="50"/>
      <c r="C44" s="50"/>
      <c r="D44" s="50"/>
      <c r="E44" s="50"/>
      <c r="F44" s="50"/>
      <c r="G44" s="50"/>
      <c r="H44" s="50"/>
      <c r="I44" s="50"/>
      <c r="J44" s="50"/>
      <c r="K44" s="50"/>
      <c r="L44" s="50"/>
      <c r="M44" s="50"/>
      <c r="N44" s="50"/>
      <c r="O44" s="50"/>
      <c r="P44" s="50"/>
      <c r="Q44" s="50"/>
      <c r="R44" s="50"/>
      <c r="S44" s="50"/>
      <c r="T44" s="50"/>
      <c r="U44" s="50"/>
      <c r="V44" s="50"/>
      <c r="W44" s="50"/>
      <c r="X44" s="50"/>
      <c r="Y44" s="50"/>
      <c r="Z44" s="50"/>
      <c r="AA44" s="50"/>
      <c r="AB44" s="50"/>
      <c r="AC44" s="50"/>
      <c r="AD44" s="50"/>
      <c r="AE44" s="50"/>
      <c r="AF44" s="50"/>
      <c r="AG44" s="50"/>
    </row>
  </sheetData>
  <sheetProtection algorithmName="SHA-512" hashValue="jPvhXGgK1pWHM+7AYP3KFDL+0nLTnh3o6+lYSpb/+9Ksgar4W2t/9l5M5t8GD8jX5/734og5xRG2rOiwhp3E6A==" saltValue="RB00SaGaOONxYyeCkTq3iQ==" spinCount="100000" sheet="1" objects="1" scenarios="1" selectLockedCells="1"/>
  <mergeCells count="29">
    <mergeCell ref="A7:I7"/>
    <mergeCell ref="J7:AE7"/>
    <mergeCell ref="AD3:AE3"/>
    <mergeCell ref="A5:I5"/>
    <mergeCell ref="J5:AE5"/>
    <mergeCell ref="A6:I6"/>
    <mergeCell ref="J6:AE6"/>
    <mergeCell ref="C22:AB22"/>
    <mergeCell ref="AC22:AG22"/>
    <mergeCell ref="L10:M10"/>
    <mergeCell ref="O10:P10"/>
    <mergeCell ref="X10:Z10"/>
    <mergeCell ref="H16:I16"/>
    <mergeCell ref="K16:L16"/>
    <mergeCell ref="U16:W16"/>
    <mergeCell ref="H13:I13"/>
    <mergeCell ref="K13:L13"/>
    <mergeCell ref="Z8:AG8"/>
    <mergeCell ref="P19:AG19"/>
    <mergeCell ref="C21:W21"/>
    <mergeCell ref="AC21:AG21"/>
    <mergeCell ref="L17:AG17"/>
    <mergeCell ref="L18:AG18"/>
    <mergeCell ref="C23:AB23"/>
    <mergeCell ref="AC23:AG23"/>
    <mergeCell ref="C24:AB24"/>
    <mergeCell ref="AC24:AG24"/>
    <mergeCell ref="C25:AB25"/>
    <mergeCell ref="AC25:AG25"/>
  </mergeCells>
  <phoneticPr fontId="3"/>
  <pageMargins left="1.2598425196850394" right="0.70866141732283472" top="1.3779527559055118" bottom="0.98425196850393704" header="0.51181102362204722" footer="0.51181102362204722"/>
  <pageSetup paperSize="9" fitToHeight="0" orientation="portrait" r:id="rId1"/>
  <headerFooter alignWithMargins="0">
    <oddHeader>&amp;L&amp;"ＭＳ 明朝,標準"
　様式第５号</oddHead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L107"/>
  <sheetViews>
    <sheetView workbookViewId="0"/>
  </sheetViews>
  <sheetFormatPr defaultRowHeight="13.2"/>
  <cols>
    <col min="1" max="1" width="49.109375" bestFit="1" customWidth="1"/>
    <col min="2" max="2" width="9.109375" customWidth="1"/>
    <col min="5" max="5" width="13" bestFit="1" customWidth="1"/>
  </cols>
  <sheetData>
    <row r="1" spans="1:12">
      <c r="A1" s="6"/>
      <c r="B1" s="14" t="s">
        <v>214</v>
      </c>
      <c r="C1" s="15"/>
      <c r="D1" s="15"/>
      <c r="E1" s="15" t="s">
        <v>215</v>
      </c>
      <c r="F1" s="14">
        <v>4</v>
      </c>
      <c r="G1" s="6"/>
      <c r="L1" s="5" t="s">
        <v>18</v>
      </c>
    </row>
    <row r="2" spans="1:12">
      <c r="A2" s="6"/>
      <c r="B2" s="8" t="s">
        <v>58</v>
      </c>
      <c r="C2" s="8"/>
      <c r="D2" s="8"/>
      <c r="E2" s="8" t="s">
        <v>187</v>
      </c>
      <c r="F2" s="8" t="s">
        <v>58</v>
      </c>
      <c r="G2" s="6"/>
    </row>
    <row r="3" spans="1:12">
      <c r="A3" s="11" t="s">
        <v>155</v>
      </c>
      <c r="B3" s="2">
        <v>2374</v>
      </c>
      <c r="C3" t="s">
        <v>57</v>
      </c>
      <c r="E3" s="10"/>
      <c r="F3" s="2">
        <v>200</v>
      </c>
      <c r="G3" t="s">
        <v>57</v>
      </c>
      <c r="H3" s="2"/>
      <c r="I3" s="2"/>
      <c r="J3" s="2"/>
      <c r="K3" s="2"/>
    </row>
    <row r="4" spans="1:12">
      <c r="A4" s="11" t="s">
        <v>156</v>
      </c>
      <c r="B4" s="2">
        <v>757</v>
      </c>
      <c r="C4" t="s">
        <v>57</v>
      </c>
      <c r="E4" s="10"/>
      <c r="F4" s="2">
        <v>200</v>
      </c>
      <c r="G4" t="s">
        <v>57</v>
      </c>
      <c r="H4" s="2"/>
      <c r="I4" s="2"/>
      <c r="J4" s="2"/>
      <c r="K4" s="2"/>
    </row>
    <row r="5" spans="1:12">
      <c r="A5" s="11" t="s">
        <v>157</v>
      </c>
      <c r="B5" s="2">
        <v>346</v>
      </c>
      <c r="C5" t="s">
        <v>57</v>
      </c>
      <c r="E5" s="10"/>
      <c r="F5" s="2">
        <v>200</v>
      </c>
      <c r="G5" t="s">
        <v>57</v>
      </c>
      <c r="H5" s="2"/>
      <c r="I5" s="2"/>
      <c r="J5" s="2"/>
      <c r="K5" s="2"/>
    </row>
    <row r="6" spans="1:12">
      <c r="A6" s="12" t="s">
        <v>158</v>
      </c>
      <c r="B6" s="2">
        <v>273</v>
      </c>
      <c r="C6" t="s">
        <v>57</v>
      </c>
      <c r="E6" s="2"/>
      <c r="F6" s="2">
        <v>200</v>
      </c>
      <c r="G6" t="s">
        <v>57</v>
      </c>
      <c r="H6" s="2"/>
      <c r="I6" s="2"/>
      <c r="J6" s="2"/>
      <c r="K6" s="2"/>
    </row>
    <row r="7" spans="1:12">
      <c r="A7" s="16" t="s">
        <v>218</v>
      </c>
      <c r="B7" s="2">
        <v>273</v>
      </c>
      <c r="C7" t="s">
        <v>57</v>
      </c>
      <c r="E7" s="2">
        <v>3000</v>
      </c>
      <c r="F7" s="2">
        <v>200</v>
      </c>
      <c r="G7" t="s">
        <v>57</v>
      </c>
      <c r="H7" s="2"/>
      <c r="I7" s="2"/>
      <c r="J7" s="2"/>
      <c r="K7" s="2"/>
    </row>
    <row r="8" spans="1:12">
      <c r="A8" s="11" t="s">
        <v>159</v>
      </c>
      <c r="B8" s="2">
        <v>265</v>
      </c>
      <c r="C8" t="s">
        <v>57</v>
      </c>
      <c r="E8" s="10"/>
      <c r="F8" s="2">
        <v>200</v>
      </c>
      <c r="G8" t="s">
        <v>57</v>
      </c>
      <c r="H8" s="2"/>
      <c r="I8" s="2"/>
      <c r="J8" s="2"/>
      <c r="K8" s="2"/>
    </row>
    <row r="9" spans="1:12">
      <c r="A9" s="11" t="s">
        <v>219</v>
      </c>
      <c r="B9" s="2">
        <v>265</v>
      </c>
      <c r="C9" t="s">
        <v>57</v>
      </c>
      <c r="E9" s="10"/>
      <c r="F9" s="2">
        <v>200</v>
      </c>
      <c r="G9" t="s">
        <v>57</v>
      </c>
      <c r="H9" s="2"/>
      <c r="I9" s="2"/>
      <c r="J9" s="2"/>
      <c r="K9" s="2"/>
    </row>
    <row r="10" spans="1:12">
      <c r="A10" s="11" t="s">
        <v>160</v>
      </c>
      <c r="B10" s="2">
        <v>335</v>
      </c>
      <c r="C10" t="s">
        <v>57</v>
      </c>
      <c r="E10" s="10"/>
      <c r="F10" s="2">
        <v>200</v>
      </c>
      <c r="G10" t="s">
        <v>57</v>
      </c>
      <c r="H10" s="2"/>
      <c r="I10" s="2"/>
      <c r="J10" s="2"/>
      <c r="K10" s="2"/>
    </row>
    <row r="11" spans="1:12">
      <c r="A11" s="11" t="s">
        <v>161</v>
      </c>
      <c r="B11" s="2">
        <v>353</v>
      </c>
      <c r="C11" t="s">
        <v>57</v>
      </c>
      <c r="E11" s="10"/>
      <c r="F11" s="2">
        <v>200</v>
      </c>
      <c r="G11" t="s">
        <v>57</v>
      </c>
      <c r="H11" s="2"/>
      <c r="I11" s="2"/>
      <c r="J11" s="2"/>
      <c r="K11" s="2"/>
    </row>
    <row r="12" spans="1:12">
      <c r="A12" s="11" t="s">
        <v>162</v>
      </c>
      <c r="B12" s="2">
        <v>52</v>
      </c>
      <c r="C12" t="s">
        <v>57</v>
      </c>
      <c r="E12" s="10"/>
      <c r="F12" s="2">
        <v>200</v>
      </c>
      <c r="G12" t="s">
        <v>57</v>
      </c>
      <c r="H12" s="2"/>
      <c r="I12" s="2"/>
      <c r="J12" s="2"/>
      <c r="K12" s="2"/>
    </row>
    <row r="13" spans="1:12">
      <c r="A13" s="11" t="s">
        <v>163</v>
      </c>
      <c r="B13" s="2">
        <v>27</v>
      </c>
      <c r="C13" t="s">
        <v>57</v>
      </c>
      <c r="E13" s="10"/>
      <c r="F13" s="2">
        <v>200</v>
      </c>
      <c r="G13" t="s">
        <v>57</v>
      </c>
      <c r="H13" s="2"/>
      <c r="I13" s="2"/>
      <c r="J13" s="2"/>
      <c r="K13" s="2"/>
    </row>
    <row r="14" spans="1:12">
      <c r="A14" s="11" t="s">
        <v>164</v>
      </c>
      <c r="B14" s="2">
        <v>380</v>
      </c>
      <c r="C14" t="s">
        <v>57</v>
      </c>
      <c r="E14" s="10"/>
      <c r="F14" s="2">
        <v>200</v>
      </c>
      <c r="G14" t="s">
        <v>57</v>
      </c>
      <c r="H14" s="2"/>
      <c r="I14" s="2"/>
      <c r="J14" s="2"/>
      <c r="K14" s="2"/>
    </row>
    <row r="15" spans="1:12">
      <c r="A15" s="11" t="s">
        <v>165</v>
      </c>
      <c r="B15" s="2">
        <v>240</v>
      </c>
      <c r="C15" t="s">
        <v>57</v>
      </c>
      <c r="E15" s="10"/>
      <c r="F15" s="2">
        <v>200</v>
      </c>
      <c r="G15" t="s">
        <v>57</v>
      </c>
      <c r="H15" s="2"/>
      <c r="I15" s="2"/>
      <c r="J15" s="2"/>
      <c r="K15" s="2"/>
    </row>
    <row r="16" spans="1:12">
      <c r="A16" s="11" t="s">
        <v>166</v>
      </c>
      <c r="B16" s="2">
        <v>360</v>
      </c>
      <c r="C16" t="s">
        <v>57</v>
      </c>
      <c r="E16" s="10"/>
      <c r="F16" s="2">
        <v>200</v>
      </c>
      <c r="G16" t="s">
        <v>57</v>
      </c>
      <c r="H16" s="2"/>
      <c r="I16" s="2"/>
      <c r="J16" s="2"/>
      <c r="K16" s="2"/>
    </row>
    <row r="17" spans="1:11">
      <c r="A17" s="11" t="s">
        <v>167</v>
      </c>
      <c r="B17" s="2">
        <v>204</v>
      </c>
      <c r="C17" t="s">
        <v>57</v>
      </c>
      <c r="E17" s="2">
        <v>3000</v>
      </c>
      <c r="F17" s="2">
        <v>200</v>
      </c>
      <c r="G17" t="s">
        <v>57</v>
      </c>
      <c r="H17" s="2"/>
      <c r="I17" s="2"/>
      <c r="J17" s="2"/>
      <c r="K17" s="2"/>
    </row>
    <row r="18" spans="1:11">
      <c r="A18" s="11" t="s">
        <v>168</v>
      </c>
      <c r="B18" s="2">
        <v>1215</v>
      </c>
      <c r="C18" t="s">
        <v>202</v>
      </c>
      <c r="E18" s="2">
        <v>3000</v>
      </c>
      <c r="F18" s="10"/>
      <c r="H18" s="2"/>
      <c r="I18" s="2"/>
      <c r="J18" s="2"/>
      <c r="K18" s="2"/>
    </row>
    <row r="19" spans="1:11">
      <c r="A19" s="11" t="s">
        <v>169</v>
      </c>
      <c r="B19" s="2">
        <v>402</v>
      </c>
      <c r="C19" t="s">
        <v>57</v>
      </c>
      <c r="E19" s="2">
        <v>3000</v>
      </c>
      <c r="F19" s="10"/>
      <c r="H19" s="2"/>
      <c r="I19" s="2"/>
      <c r="J19" s="2"/>
      <c r="K19" s="2"/>
    </row>
    <row r="20" spans="1:11">
      <c r="A20" s="11" t="s">
        <v>170</v>
      </c>
      <c r="B20" s="2">
        <v>358</v>
      </c>
      <c r="C20" t="s">
        <v>57</v>
      </c>
      <c r="E20" s="2">
        <v>3000</v>
      </c>
      <c r="F20" s="10"/>
      <c r="H20" s="2"/>
      <c r="I20" s="2"/>
      <c r="J20" s="2"/>
      <c r="K20" s="2"/>
    </row>
    <row r="21" spans="1:11">
      <c r="A21" s="11" t="s">
        <v>171</v>
      </c>
      <c r="B21" s="2">
        <v>180</v>
      </c>
      <c r="C21" t="s">
        <v>57</v>
      </c>
      <c r="E21" s="2">
        <v>3000</v>
      </c>
      <c r="F21" s="10"/>
      <c r="H21" s="2"/>
      <c r="I21" s="2"/>
      <c r="J21" s="2"/>
      <c r="K21" s="2"/>
    </row>
    <row r="22" spans="1:11">
      <c r="A22" s="11" t="s">
        <v>172</v>
      </c>
      <c r="B22" s="2">
        <v>1182</v>
      </c>
      <c r="C22" t="s">
        <v>202</v>
      </c>
      <c r="E22" s="2">
        <v>3000</v>
      </c>
      <c r="F22" s="10"/>
      <c r="H22" s="2"/>
      <c r="I22" s="2"/>
      <c r="J22" s="2"/>
      <c r="K22" s="2"/>
    </row>
    <row r="23" spans="1:11">
      <c r="A23" s="13" t="s">
        <v>173</v>
      </c>
      <c r="B23" s="2">
        <v>635</v>
      </c>
      <c r="C23" t="s">
        <v>202</v>
      </c>
      <c r="E23" s="2">
        <v>3000</v>
      </c>
      <c r="F23" s="10"/>
      <c r="H23" s="2"/>
      <c r="I23" s="2"/>
      <c r="J23" s="2"/>
      <c r="K23" s="2"/>
    </row>
    <row r="24" spans="1:11">
      <c r="A24" s="11" t="s">
        <v>174</v>
      </c>
      <c r="B24" s="2">
        <v>115</v>
      </c>
      <c r="C24" t="s">
        <v>57</v>
      </c>
      <c r="E24" s="10"/>
      <c r="F24" s="2">
        <v>200</v>
      </c>
      <c r="G24" t="s">
        <v>57</v>
      </c>
      <c r="H24" s="2"/>
      <c r="I24" s="2"/>
      <c r="J24" s="2"/>
      <c r="K24" s="2"/>
    </row>
    <row r="25" spans="1:11">
      <c r="A25" s="11" t="s">
        <v>175</v>
      </c>
      <c r="B25" s="2">
        <v>188</v>
      </c>
      <c r="C25" t="s">
        <v>57</v>
      </c>
      <c r="E25" s="10"/>
      <c r="F25" s="2">
        <v>200</v>
      </c>
      <c r="G25" t="s">
        <v>57</v>
      </c>
      <c r="H25" s="2"/>
      <c r="I25" s="2"/>
      <c r="J25" s="2"/>
      <c r="K25" s="2"/>
    </row>
    <row r="26" spans="1:11">
      <c r="A26" s="11" t="s">
        <v>176</v>
      </c>
      <c r="B26" s="2">
        <v>65</v>
      </c>
      <c r="C26" t="s">
        <v>57</v>
      </c>
      <c r="D26" s="2"/>
      <c r="E26" s="10"/>
      <c r="F26" s="2">
        <v>200</v>
      </c>
      <c r="G26" t="s">
        <v>57</v>
      </c>
      <c r="H26" s="2"/>
      <c r="I26" s="2"/>
      <c r="J26" s="2"/>
      <c r="K26" s="2"/>
    </row>
    <row r="27" spans="1:11">
      <c r="A27" s="11" t="s">
        <v>177</v>
      </c>
      <c r="B27" s="2">
        <v>115</v>
      </c>
      <c r="C27" t="s">
        <v>57</v>
      </c>
      <c r="D27" s="2"/>
      <c r="E27" s="10"/>
      <c r="F27" s="2">
        <v>200</v>
      </c>
      <c r="G27" t="s">
        <v>57</v>
      </c>
      <c r="H27" s="2"/>
      <c r="I27" s="2"/>
      <c r="J27" s="2"/>
      <c r="K27" s="2"/>
    </row>
    <row r="28" spans="1:11">
      <c r="A28" s="11" t="s">
        <v>178</v>
      </c>
      <c r="B28" s="2">
        <v>46</v>
      </c>
      <c r="C28" t="s">
        <v>57</v>
      </c>
      <c r="D28" s="2"/>
      <c r="E28" s="10"/>
      <c r="F28" s="2">
        <v>200</v>
      </c>
      <c r="G28" t="s">
        <v>57</v>
      </c>
      <c r="H28" s="2"/>
      <c r="I28" s="2"/>
      <c r="J28" s="2"/>
      <c r="K28" s="2"/>
    </row>
    <row r="29" spans="1:11">
      <c r="A29" s="11" t="s">
        <v>179</v>
      </c>
      <c r="B29" s="2">
        <v>38</v>
      </c>
      <c r="C29" t="s">
        <v>57</v>
      </c>
      <c r="D29" s="2"/>
      <c r="E29" s="10"/>
      <c r="F29" s="2">
        <v>200</v>
      </c>
      <c r="G29" t="s">
        <v>57</v>
      </c>
      <c r="H29" s="2"/>
      <c r="I29" s="2"/>
      <c r="J29" s="2"/>
      <c r="K29" s="2"/>
    </row>
    <row r="30" spans="1:11">
      <c r="A30" s="11" t="s">
        <v>180</v>
      </c>
      <c r="B30" s="2">
        <v>60</v>
      </c>
      <c r="C30" t="s">
        <v>57</v>
      </c>
      <c r="D30" s="2"/>
      <c r="E30" s="10"/>
      <c r="F30" s="2">
        <v>200</v>
      </c>
      <c r="G30" t="s">
        <v>57</v>
      </c>
      <c r="H30" s="2"/>
      <c r="I30" s="2"/>
      <c r="J30" s="2"/>
      <c r="K30" s="2"/>
    </row>
    <row r="31" spans="1:11">
      <c r="A31" s="11" t="s">
        <v>181</v>
      </c>
      <c r="B31" s="2">
        <v>44</v>
      </c>
      <c r="C31" t="s">
        <v>57</v>
      </c>
      <c r="D31" s="2"/>
      <c r="E31" s="10"/>
      <c r="F31" s="2">
        <v>200</v>
      </c>
      <c r="G31" t="s">
        <v>57</v>
      </c>
      <c r="H31" s="2"/>
      <c r="I31" s="2"/>
      <c r="J31" s="2"/>
      <c r="K31" s="2"/>
    </row>
    <row r="32" spans="1:11">
      <c r="A32" s="11" t="s">
        <v>182</v>
      </c>
      <c r="B32" s="2">
        <v>46</v>
      </c>
      <c r="C32" t="s">
        <v>57</v>
      </c>
      <c r="D32" s="2"/>
      <c r="E32" s="10"/>
      <c r="F32" s="10"/>
      <c r="G32" s="2"/>
      <c r="H32" s="2"/>
      <c r="I32" s="2"/>
      <c r="J32" s="2"/>
      <c r="K32" s="2"/>
    </row>
    <row r="33" spans="1:11">
      <c r="A33" s="11" t="s">
        <v>183</v>
      </c>
      <c r="B33" s="2">
        <v>44</v>
      </c>
      <c r="C33" t="s">
        <v>57</v>
      </c>
      <c r="D33" s="2"/>
      <c r="E33" s="10"/>
      <c r="F33" s="2">
        <v>200</v>
      </c>
      <c r="G33" t="s">
        <v>57</v>
      </c>
      <c r="H33" s="2"/>
      <c r="I33" s="2"/>
      <c r="J33" s="2"/>
      <c r="K33" s="2"/>
    </row>
    <row r="34" spans="1:11">
      <c r="A34" s="11" t="s">
        <v>194</v>
      </c>
      <c r="B34" s="2"/>
      <c r="D34" s="2"/>
      <c r="E34" s="2"/>
      <c r="F34" s="2"/>
      <c r="G34" s="2"/>
      <c r="H34" s="2"/>
      <c r="I34" s="2"/>
      <c r="J34" s="2"/>
      <c r="K34" s="2"/>
    </row>
    <row r="35" spans="1:11">
      <c r="B35" s="2"/>
      <c r="D35" s="2"/>
      <c r="E35" s="2"/>
      <c r="F35" s="2"/>
      <c r="G35" s="2"/>
      <c r="H35" s="2"/>
      <c r="I35" s="2"/>
      <c r="J35" s="2"/>
      <c r="K35" s="2"/>
    </row>
    <row r="37" spans="1:11">
      <c r="A37" t="s">
        <v>8</v>
      </c>
      <c r="B37" s="3"/>
      <c r="C37" s="3"/>
    </row>
    <row r="38" spans="1:11">
      <c r="A38" t="s">
        <v>9</v>
      </c>
      <c r="B38" s="4"/>
      <c r="C38" s="4"/>
      <c r="D38" s="7"/>
      <c r="E38" s="7"/>
    </row>
    <row r="39" spans="1:11">
      <c r="A39" t="s">
        <v>10</v>
      </c>
      <c r="D39" s="7"/>
      <c r="E39" s="7"/>
    </row>
    <row r="40" spans="1:11">
      <c r="A40" t="s">
        <v>11</v>
      </c>
      <c r="D40" s="7"/>
      <c r="E40" s="7"/>
    </row>
    <row r="42" spans="1:11">
      <c r="A42" s="6" t="s">
        <v>28</v>
      </c>
    </row>
    <row r="43" spans="1:11">
      <c r="A43" t="s">
        <v>34</v>
      </c>
      <c r="B43" s="7" t="s">
        <v>37</v>
      </c>
      <c r="C43" s="7" t="s">
        <v>38</v>
      </c>
    </row>
    <row r="44" spans="1:11">
      <c r="A44" t="s">
        <v>31</v>
      </c>
      <c r="B44" s="7" t="s">
        <v>37</v>
      </c>
      <c r="C44" s="7" t="s">
        <v>38</v>
      </c>
    </row>
    <row r="45" spans="1:11">
      <c r="A45" t="s">
        <v>32</v>
      </c>
      <c r="B45" s="7" t="s">
        <v>39</v>
      </c>
      <c r="C45" s="7" t="s">
        <v>33</v>
      </c>
    </row>
    <row r="47" spans="1:11">
      <c r="A47" s="6" t="s">
        <v>35</v>
      </c>
    </row>
    <row r="48" spans="1:11">
      <c r="A48" t="s">
        <v>40</v>
      </c>
      <c r="B48">
        <v>20</v>
      </c>
    </row>
    <row r="49" spans="1:2">
      <c r="A49" t="s">
        <v>41</v>
      </c>
      <c r="B49">
        <v>20</v>
      </c>
    </row>
    <row r="50" spans="1:2">
      <c r="A50" t="s">
        <v>44</v>
      </c>
      <c r="B50">
        <v>0</v>
      </c>
    </row>
    <row r="51" spans="1:2">
      <c r="A51" t="s">
        <v>42</v>
      </c>
      <c r="B51">
        <v>20</v>
      </c>
    </row>
    <row r="52" spans="1:2">
      <c r="A52" t="s">
        <v>43</v>
      </c>
      <c r="B52">
        <v>5</v>
      </c>
    </row>
    <row r="53" spans="1:2">
      <c r="A53" t="s">
        <v>45</v>
      </c>
      <c r="B53">
        <v>0</v>
      </c>
    </row>
    <row r="54" spans="1:2">
      <c r="A54" t="s">
        <v>46</v>
      </c>
      <c r="B54">
        <v>5</v>
      </c>
    </row>
    <row r="55" spans="1:2">
      <c r="A55" t="s">
        <v>47</v>
      </c>
      <c r="B55">
        <v>0</v>
      </c>
    </row>
    <row r="57" spans="1:2">
      <c r="A57" t="s">
        <v>49</v>
      </c>
    </row>
    <row r="58" spans="1:2">
      <c r="A58" t="s">
        <v>50</v>
      </c>
    </row>
    <row r="61" spans="1:2">
      <c r="A61" t="s">
        <v>71</v>
      </c>
    </row>
    <row r="62" spans="1:2">
      <c r="A62" t="s">
        <v>72</v>
      </c>
    </row>
    <row r="63" spans="1:2">
      <c r="A63" t="s">
        <v>73</v>
      </c>
    </row>
    <row r="64" spans="1:2">
      <c r="A64" t="s">
        <v>74</v>
      </c>
    </row>
    <row r="65" spans="1:1">
      <c r="A65" t="s">
        <v>75</v>
      </c>
    </row>
    <row r="66" spans="1:1">
      <c r="A66" t="s">
        <v>76</v>
      </c>
    </row>
    <row r="67" spans="1:1">
      <c r="A67" t="s">
        <v>77</v>
      </c>
    </row>
    <row r="68" spans="1:1">
      <c r="A68" t="s">
        <v>78</v>
      </c>
    </row>
    <row r="69" spans="1:1">
      <c r="A69" t="s">
        <v>79</v>
      </c>
    </row>
    <row r="70" spans="1:1">
      <c r="A70" t="s">
        <v>80</v>
      </c>
    </row>
    <row r="71" spans="1:1">
      <c r="A71" t="s">
        <v>81</v>
      </c>
    </row>
    <row r="72" spans="1:1">
      <c r="A72" t="s">
        <v>82</v>
      </c>
    </row>
    <row r="73" spans="1:1">
      <c r="A73" t="s">
        <v>83</v>
      </c>
    </row>
    <row r="74" spans="1:1">
      <c r="A74" t="s">
        <v>84</v>
      </c>
    </row>
    <row r="75" spans="1:1">
      <c r="A75" t="s">
        <v>85</v>
      </c>
    </row>
    <row r="76" spans="1:1">
      <c r="A76" t="s">
        <v>86</v>
      </c>
    </row>
    <row r="77" spans="1:1">
      <c r="A77" t="s">
        <v>87</v>
      </c>
    </row>
    <row r="78" spans="1:1">
      <c r="A78" t="s">
        <v>88</v>
      </c>
    </row>
    <row r="79" spans="1:1">
      <c r="A79" t="s">
        <v>89</v>
      </c>
    </row>
    <row r="80" spans="1:1">
      <c r="A80" t="s">
        <v>90</v>
      </c>
    </row>
    <row r="81" spans="1:1">
      <c r="A81" t="s">
        <v>91</v>
      </c>
    </row>
    <row r="82" spans="1:1">
      <c r="A82" t="s">
        <v>92</v>
      </c>
    </row>
    <row r="83" spans="1:1">
      <c r="A83" t="s">
        <v>93</v>
      </c>
    </row>
    <row r="84" spans="1:1">
      <c r="A84" t="s">
        <v>94</v>
      </c>
    </row>
    <row r="85" spans="1:1">
      <c r="A85" t="s">
        <v>95</v>
      </c>
    </row>
    <row r="86" spans="1:1">
      <c r="A86" t="s">
        <v>96</v>
      </c>
    </row>
    <row r="87" spans="1:1">
      <c r="A87" t="s">
        <v>97</v>
      </c>
    </row>
    <row r="88" spans="1:1">
      <c r="A88" t="s">
        <v>98</v>
      </c>
    </row>
    <row r="89" spans="1:1">
      <c r="A89" t="s">
        <v>99</v>
      </c>
    </row>
    <row r="90" spans="1:1">
      <c r="A90" t="s">
        <v>100</v>
      </c>
    </row>
    <row r="91" spans="1:1">
      <c r="A91" t="s">
        <v>101</v>
      </c>
    </row>
    <row r="92" spans="1:1">
      <c r="A92" t="s">
        <v>102</v>
      </c>
    </row>
    <row r="93" spans="1:1">
      <c r="A93" t="s">
        <v>103</v>
      </c>
    </row>
    <row r="94" spans="1:1">
      <c r="A94" t="s">
        <v>104</v>
      </c>
    </row>
    <row r="95" spans="1:1">
      <c r="A95" t="s">
        <v>105</v>
      </c>
    </row>
    <row r="96" spans="1:1">
      <c r="A96" t="s">
        <v>106</v>
      </c>
    </row>
    <row r="97" spans="1:1">
      <c r="A97" t="s">
        <v>107</v>
      </c>
    </row>
    <row r="98" spans="1:1">
      <c r="A98" t="s">
        <v>108</v>
      </c>
    </row>
    <row r="99" spans="1:1">
      <c r="A99" t="s">
        <v>109</v>
      </c>
    </row>
    <row r="100" spans="1:1">
      <c r="A100" t="s">
        <v>110</v>
      </c>
    </row>
    <row r="101" spans="1:1">
      <c r="A101" t="s">
        <v>111</v>
      </c>
    </row>
    <row r="102" spans="1:1">
      <c r="A102" t="s">
        <v>112</v>
      </c>
    </row>
    <row r="103" spans="1:1">
      <c r="A103" t="s">
        <v>113</v>
      </c>
    </row>
    <row r="104" spans="1:1">
      <c r="A104" t="s">
        <v>114</v>
      </c>
    </row>
    <row r="105" spans="1:1">
      <c r="A105" t="s">
        <v>115</v>
      </c>
    </row>
    <row r="106" spans="1:1">
      <c r="A106" t="s">
        <v>116</v>
      </c>
    </row>
    <row r="107" spans="1:1">
      <c r="A107" t="s">
        <v>117</v>
      </c>
    </row>
  </sheetData>
  <sheetProtection password="EF99" sheet="1" objects="1" scenarios="1" selectLockedCells="1" selectUnlockedCells="1"/>
  <phoneticPr fontId="3"/>
  <pageMargins left="0.7" right="0.7" top="0.75" bottom="0.75" header="0.3" footer="0.3"/>
  <pageSetup paperSize="9" scale="68"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99"/>
  <sheetViews>
    <sheetView zoomScale="85" zoomScaleNormal="85" workbookViewId="0">
      <selection activeCell="D98" sqref="D98"/>
    </sheetView>
  </sheetViews>
  <sheetFormatPr defaultRowHeight="13.2"/>
  <cols>
    <col min="1" max="1" width="14" bestFit="1" customWidth="1"/>
    <col min="2" max="2" width="50.21875" customWidth="1"/>
    <col min="3" max="3" width="0.33203125" hidden="1" customWidth="1"/>
    <col min="4" max="4" width="71.109375" customWidth="1"/>
    <col min="5" max="5" width="139.109375" bestFit="1" customWidth="1"/>
  </cols>
  <sheetData>
    <row r="1" spans="1:6">
      <c r="A1" s="104" t="s">
        <v>300</v>
      </c>
    </row>
    <row r="3" spans="1:6">
      <c r="A3" s="105" t="s">
        <v>301</v>
      </c>
      <c r="B3" s="105" t="s">
        <v>302</v>
      </c>
      <c r="C3" s="105" t="s">
        <v>303</v>
      </c>
      <c r="D3" s="105" t="s">
        <v>304</v>
      </c>
      <c r="E3" s="105" t="s">
        <v>305</v>
      </c>
    </row>
    <row r="4" spans="1:6">
      <c r="A4" s="106" t="s">
        <v>306</v>
      </c>
      <c r="B4" s="107" t="s">
        <v>307</v>
      </c>
      <c r="C4" s="107"/>
      <c r="D4" s="107" t="s">
        <v>308</v>
      </c>
      <c r="E4" s="107" t="s">
        <v>309</v>
      </c>
    </row>
    <row r="5" spans="1:6">
      <c r="A5" s="108"/>
      <c r="B5" s="107" t="s">
        <v>310</v>
      </c>
      <c r="C5" s="107"/>
      <c r="D5" s="107" t="s">
        <v>308</v>
      </c>
      <c r="E5" s="107" t="s">
        <v>311</v>
      </c>
    </row>
    <row r="6" spans="1:6">
      <c r="A6" s="108"/>
      <c r="B6" s="107" t="s">
        <v>312</v>
      </c>
      <c r="C6" s="107"/>
      <c r="D6" s="107" t="s">
        <v>308</v>
      </c>
      <c r="E6" s="107" t="s">
        <v>313</v>
      </c>
    </row>
    <row r="7" spans="1:6">
      <c r="A7" s="108"/>
      <c r="B7" s="107" t="s">
        <v>314</v>
      </c>
      <c r="C7" s="107"/>
      <c r="D7" s="107" t="s">
        <v>315</v>
      </c>
      <c r="E7" s="107" t="s">
        <v>316</v>
      </c>
    </row>
    <row r="8" spans="1:6">
      <c r="A8" s="108"/>
      <c r="B8" s="107" t="s">
        <v>317</v>
      </c>
      <c r="C8" s="107"/>
      <c r="D8" s="107" t="s">
        <v>318</v>
      </c>
      <c r="E8" s="107" t="s">
        <v>319</v>
      </c>
    </row>
    <row r="9" spans="1:6">
      <c r="A9" s="108"/>
      <c r="B9" s="109" t="s">
        <v>320</v>
      </c>
      <c r="C9" s="109"/>
      <c r="D9" s="109" t="s">
        <v>321</v>
      </c>
      <c r="E9" s="109" t="s">
        <v>507</v>
      </c>
      <c r="F9" s="110" t="s">
        <v>322</v>
      </c>
    </row>
    <row r="10" spans="1:6">
      <c r="A10" s="108"/>
      <c r="B10" s="107" t="s">
        <v>323</v>
      </c>
      <c r="C10" s="107"/>
      <c r="D10" s="107" t="s">
        <v>308</v>
      </c>
      <c r="E10" s="107" t="s">
        <v>324</v>
      </c>
    </row>
    <row r="11" spans="1:6">
      <c r="A11" s="108"/>
      <c r="B11" s="107" t="s">
        <v>325</v>
      </c>
      <c r="C11" s="107"/>
      <c r="D11" s="107" t="s">
        <v>308</v>
      </c>
      <c r="E11" s="107" t="s">
        <v>326</v>
      </c>
    </row>
    <row r="12" spans="1:6">
      <c r="A12" s="108"/>
      <c r="B12" s="107" t="s">
        <v>327</v>
      </c>
      <c r="C12" s="107"/>
      <c r="D12" s="107" t="s">
        <v>328</v>
      </c>
      <c r="E12" s="107" t="s">
        <v>329</v>
      </c>
    </row>
    <row r="13" spans="1:6">
      <c r="A13" s="108"/>
      <c r="B13" s="107" t="s">
        <v>330</v>
      </c>
      <c r="C13" s="107"/>
      <c r="D13" s="107" t="s">
        <v>331</v>
      </c>
      <c r="E13" s="107" t="s">
        <v>332</v>
      </c>
    </row>
    <row r="14" spans="1:6">
      <c r="A14" s="108"/>
      <c r="B14" s="107" t="s">
        <v>333</v>
      </c>
      <c r="C14" s="107"/>
      <c r="D14" s="107" t="s">
        <v>331</v>
      </c>
      <c r="E14" s="111" t="s">
        <v>334</v>
      </c>
      <c r="F14" s="110" t="s">
        <v>335</v>
      </c>
    </row>
    <row r="15" spans="1:6">
      <c r="A15" s="108"/>
      <c r="B15" s="107" t="s">
        <v>336</v>
      </c>
      <c r="C15" s="107"/>
      <c r="D15" s="107" t="s">
        <v>331</v>
      </c>
      <c r="E15" s="107" t="s">
        <v>337</v>
      </c>
    </row>
    <row r="16" spans="1:6">
      <c r="A16" s="108"/>
      <c r="B16" s="107" t="s">
        <v>338</v>
      </c>
      <c r="C16" s="107"/>
      <c r="D16" s="107" t="s">
        <v>339</v>
      </c>
      <c r="E16" s="107" t="s">
        <v>340</v>
      </c>
    </row>
    <row r="17" spans="1:6">
      <c r="A17" s="106" t="s">
        <v>341</v>
      </c>
      <c r="B17" s="107" t="s">
        <v>342</v>
      </c>
      <c r="C17" s="107"/>
      <c r="D17" s="107" t="s">
        <v>343</v>
      </c>
      <c r="E17" s="107" t="s">
        <v>508</v>
      </c>
      <c r="F17" s="112" t="s">
        <v>344</v>
      </c>
    </row>
    <row r="18" spans="1:6">
      <c r="A18" s="108"/>
      <c r="B18" s="107" t="s">
        <v>345</v>
      </c>
      <c r="C18" s="107"/>
      <c r="D18" s="107" t="s">
        <v>331</v>
      </c>
      <c r="E18" s="107" t="s">
        <v>346</v>
      </c>
    </row>
    <row r="19" spans="1:6">
      <c r="A19" s="108"/>
      <c r="B19" s="107" t="s">
        <v>347</v>
      </c>
      <c r="C19" s="107"/>
      <c r="D19" s="107" t="s">
        <v>331</v>
      </c>
      <c r="E19" s="107" t="s">
        <v>348</v>
      </c>
    </row>
    <row r="20" spans="1:6">
      <c r="A20" s="108"/>
      <c r="B20" s="107" t="s">
        <v>330</v>
      </c>
      <c r="C20" s="107"/>
      <c r="D20" s="107" t="s">
        <v>331</v>
      </c>
      <c r="E20" s="107" t="s">
        <v>349</v>
      </c>
    </row>
    <row r="21" spans="1:6">
      <c r="A21" s="108"/>
      <c r="B21" s="107" t="s">
        <v>350</v>
      </c>
      <c r="C21" s="107"/>
      <c r="D21" s="107" t="s">
        <v>331</v>
      </c>
      <c r="E21" s="107" t="s">
        <v>351</v>
      </c>
    </row>
    <row r="22" spans="1:6">
      <c r="A22" s="108"/>
      <c r="B22" s="113" t="s">
        <v>352</v>
      </c>
      <c r="C22" s="113"/>
      <c r="D22" s="107" t="s">
        <v>353</v>
      </c>
      <c r="E22" s="107" t="s">
        <v>354</v>
      </c>
    </row>
    <row r="23" spans="1:6">
      <c r="A23" s="108"/>
      <c r="B23" s="113" t="s">
        <v>355</v>
      </c>
      <c r="C23" s="113"/>
      <c r="D23" s="107" t="s">
        <v>356</v>
      </c>
      <c r="E23" s="107" t="s">
        <v>357</v>
      </c>
    </row>
    <row r="24" spans="1:6">
      <c r="A24" s="108"/>
      <c r="B24" s="113" t="s">
        <v>358</v>
      </c>
      <c r="C24" s="113"/>
      <c r="D24" s="107" t="s">
        <v>353</v>
      </c>
      <c r="E24" s="107" t="s">
        <v>359</v>
      </c>
    </row>
    <row r="25" spans="1:6">
      <c r="A25" s="108"/>
      <c r="B25" s="113" t="s">
        <v>360</v>
      </c>
      <c r="C25" s="113"/>
      <c r="D25" s="107" t="s">
        <v>356</v>
      </c>
      <c r="E25" s="107" t="s">
        <v>361</v>
      </c>
    </row>
    <row r="26" spans="1:6">
      <c r="A26" s="108"/>
      <c r="B26" s="113" t="s">
        <v>362</v>
      </c>
      <c r="C26" s="113"/>
      <c r="D26" s="107" t="s">
        <v>353</v>
      </c>
      <c r="E26" s="107" t="s">
        <v>363</v>
      </c>
    </row>
    <row r="27" spans="1:6">
      <c r="A27" s="108"/>
      <c r="B27" s="113" t="s">
        <v>364</v>
      </c>
      <c r="C27" s="113"/>
      <c r="D27" s="107" t="s">
        <v>356</v>
      </c>
      <c r="E27" s="107" t="s">
        <v>365</v>
      </c>
    </row>
    <row r="28" spans="1:6">
      <c r="A28" s="108"/>
      <c r="B28" s="113" t="s">
        <v>366</v>
      </c>
      <c r="C28" s="113"/>
      <c r="D28" s="107" t="s">
        <v>353</v>
      </c>
      <c r="E28" s="107" t="s">
        <v>367</v>
      </c>
    </row>
    <row r="29" spans="1:6">
      <c r="A29" s="108"/>
      <c r="B29" s="113" t="s">
        <v>368</v>
      </c>
      <c r="C29" s="113"/>
      <c r="D29" s="107" t="s">
        <v>356</v>
      </c>
      <c r="E29" s="107" t="s">
        <v>369</v>
      </c>
    </row>
    <row r="30" spans="1:6">
      <c r="A30" s="108"/>
      <c r="B30" s="113" t="s">
        <v>370</v>
      </c>
      <c r="C30" s="113"/>
      <c r="D30" s="107" t="s">
        <v>353</v>
      </c>
      <c r="E30" s="107" t="s">
        <v>371</v>
      </c>
    </row>
    <row r="31" spans="1:6">
      <c r="A31" s="108"/>
      <c r="B31" s="113" t="s">
        <v>372</v>
      </c>
      <c r="C31" s="113"/>
      <c r="D31" s="107" t="s">
        <v>356</v>
      </c>
      <c r="E31" s="107" t="s">
        <v>373</v>
      </c>
    </row>
    <row r="32" spans="1:6">
      <c r="A32" s="108"/>
      <c r="B32" s="113" t="s">
        <v>374</v>
      </c>
      <c r="C32" s="113"/>
      <c r="D32" s="107" t="s">
        <v>353</v>
      </c>
      <c r="E32" s="107" t="s">
        <v>375</v>
      </c>
    </row>
    <row r="33" spans="1:5">
      <c r="A33" s="108"/>
      <c r="B33" s="113" t="s">
        <v>376</v>
      </c>
      <c r="C33" s="113"/>
      <c r="D33" s="107" t="s">
        <v>356</v>
      </c>
      <c r="E33" s="107" t="s">
        <v>377</v>
      </c>
    </row>
    <row r="34" spans="1:5">
      <c r="A34" s="108"/>
      <c r="B34" s="113" t="s">
        <v>378</v>
      </c>
      <c r="C34" s="113"/>
      <c r="D34" s="107" t="s">
        <v>353</v>
      </c>
      <c r="E34" s="107" t="s">
        <v>379</v>
      </c>
    </row>
    <row r="35" spans="1:5">
      <c r="A35" s="108"/>
      <c r="B35" s="113" t="s">
        <v>380</v>
      </c>
      <c r="C35" s="113"/>
      <c r="D35" s="107" t="s">
        <v>356</v>
      </c>
      <c r="E35" s="107" t="s">
        <v>381</v>
      </c>
    </row>
    <row r="36" spans="1:5">
      <c r="A36" s="108"/>
      <c r="B36" s="113" t="s">
        <v>382</v>
      </c>
      <c r="C36" s="113"/>
      <c r="D36" s="107" t="s">
        <v>353</v>
      </c>
      <c r="E36" s="107" t="s">
        <v>383</v>
      </c>
    </row>
    <row r="37" spans="1:5">
      <c r="A37" s="108"/>
      <c r="B37" s="113" t="s">
        <v>384</v>
      </c>
      <c r="C37" s="113"/>
      <c r="D37" s="107" t="s">
        <v>356</v>
      </c>
      <c r="E37" s="107" t="s">
        <v>385</v>
      </c>
    </row>
    <row r="38" spans="1:5">
      <c r="A38" s="108"/>
      <c r="B38" s="113" t="s">
        <v>386</v>
      </c>
      <c r="C38" s="113"/>
      <c r="D38" s="107" t="s">
        <v>353</v>
      </c>
      <c r="E38" s="107" t="s">
        <v>387</v>
      </c>
    </row>
    <row r="39" spans="1:5">
      <c r="A39" s="108"/>
      <c r="B39" s="113" t="s">
        <v>388</v>
      </c>
      <c r="C39" s="113"/>
      <c r="D39" s="107" t="s">
        <v>356</v>
      </c>
      <c r="E39" s="107" t="s">
        <v>389</v>
      </c>
    </row>
    <row r="40" spans="1:5">
      <c r="A40" s="108"/>
      <c r="B40" s="113" t="s">
        <v>390</v>
      </c>
      <c r="C40" s="113"/>
      <c r="D40" s="107" t="s">
        <v>353</v>
      </c>
      <c r="E40" s="107" t="s">
        <v>391</v>
      </c>
    </row>
    <row r="41" spans="1:5">
      <c r="A41" s="108"/>
      <c r="B41" s="113" t="s">
        <v>392</v>
      </c>
      <c r="C41" s="113"/>
      <c r="D41" s="107" t="s">
        <v>356</v>
      </c>
      <c r="E41" s="107" t="s">
        <v>393</v>
      </c>
    </row>
    <row r="42" spans="1:5">
      <c r="A42" s="108"/>
      <c r="B42" s="113" t="s">
        <v>394</v>
      </c>
      <c r="C42" s="113"/>
      <c r="D42" s="107" t="s">
        <v>353</v>
      </c>
      <c r="E42" s="107" t="s">
        <v>395</v>
      </c>
    </row>
    <row r="43" spans="1:5">
      <c r="A43" s="108"/>
      <c r="B43" s="113" t="s">
        <v>396</v>
      </c>
      <c r="C43" s="113"/>
      <c r="D43" s="107" t="s">
        <v>356</v>
      </c>
      <c r="E43" s="107" t="s">
        <v>397</v>
      </c>
    </row>
    <row r="44" spans="1:5">
      <c r="A44" s="108"/>
      <c r="B44" s="113" t="s">
        <v>398</v>
      </c>
      <c r="C44" s="113"/>
      <c r="D44" s="107" t="s">
        <v>353</v>
      </c>
      <c r="E44" s="107" t="s">
        <v>399</v>
      </c>
    </row>
    <row r="45" spans="1:5">
      <c r="A45" s="108"/>
      <c r="B45" s="113" t="s">
        <v>400</v>
      </c>
      <c r="C45" s="113"/>
      <c r="D45" s="107" t="s">
        <v>356</v>
      </c>
      <c r="E45" s="107" t="s">
        <v>401</v>
      </c>
    </row>
    <row r="46" spans="1:5">
      <c r="A46" s="108"/>
      <c r="B46" s="113" t="s">
        <v>402</v>
      </c>
      <c r="C46" s="113"/>
      <c r="D46" s="107" t="s">
        <v>353</v>
      </c>
      <c r="E46" s="107" t="s">
        <v>403</v>
      </c>
    </row>
    <row r="47" spans="1:5">
      <c r="A47" s="108"/>
      <c r="B47" s="113" t="s">
        <v>404</v>
      </c>
      <c r="C47" s="113"/>
      <c r="D47" s="107" t="s">
        <v>356</v>
      </c>
      <c r="E47" s="107" t="s">
        <v>405</v>
      </c>
    </row>
    <row r="48" spans="1:5">
      <c r="A48" s="108"/>
      <c r="B48" s="113" t="s">
        <v>406</v>
      </c>
      <c r="C48" s="113"/>
      <c r="D48" s="107" t="s">
        <v>353</v>
      </c>
      <c r="E48" s="107" t="s">
        <v>407</v>
      </c>
    </row>
    <row r="49" spans="1:5">
      <c r="A49" s="108"/>
      <c r="B49" s="113" t="s">
        <v>408</v>
      </c>
      <c r="C49" s="113"/>
      <c r="D49" s="107" t="s">
        <v>356</v>
      </c>
      <c r="E49" s="107" t="s">
        <v>409</v>
      </c>
    </row>
    <row r="50" spans="1:5">
      <c r="A50" s="108"/>
      <c r="B50" s="113" t="s">
        <v>410</v>
      </c>
      <c r="C50" s="113"/>
      <c r="D50" s="107" t="s">
        <v>353</v>
      </c>
      <c r="E50" s="107" t="s">
        <v>411</v>
      </c>
    </row>
    <row r="51" spans="1:5">
      <c r="A51" s="108"/>
      <c r="B51" s="113" t="s">
        <v>412</v>
      </c>
      <c r="C51" s="113"/>
      <c r="D51" s="107" t="s">
        <v>356</v>
      </c>
      <c r="E51" s="107" t="s">
        <v>413</v>
      </c>
    </row>
    <row r="52" spans="1:5">
      <c r="A52" s="108"/>
      <c r="B52" s="113" t="s">
        <v>414</v>
      </c>
      <c r="C52" s="113"/>
      <c r="D52" s="107" t="s">
        <v>353</v>
      </c>
      <c r="E52" s="107" t="s">
        <v>415</v>
      </c>
    </row>
    <row r="53" spans="1:5">
      <c r="A53" s="108"/>
      <c r="B53" s="113" t="s">
        <v>416</v>
      </c>
      <c r="C53" s="113"/>
      <c r="D53" s="107" t="s">
        <v>356</v>
      </c>
      <c r="E53" s="107" t="s">
        <v>417</v>
      </c>
    </row>
    <row r="54" spans="1:5">
      <c r="A54" s="108"/>
      <c r="B54" s="113" t="s">
        <v>418</v>
      </c>
      <c r="C54" s="113"/>
      <c r="D54" s="107" t="s">
        <v>353</v>
      </c>
      <c r="E54" s="107" t="s">
        <v>419</v>
      </c>
    </row>
    <row r="55" spans="1:5">
      <c r="A55" s="108"/>
      <c r="B55" s="113" t="s">
        <v>420</v>
      </c>
      <c r="C55" s="113"/>
      <c r="D55" s="107" t="s">
        <v>356</v>
      </c>
      <c r="E55" s="107" t="s">
        <v>421</v>
      </c>
    </row>
    <row r="56" spans="1:5">
      <c r="A56" s="108"/>
      <c r="B56" s="113" t="s">
        <v>422</v>
      </c>
      <c r="C56" s="113"/>
      <c r="D56" s="107" t="s">
        <v>353</v>
      </c>
      <c r="E56" s="107" t="s">
        <v>423</v>
      </c>
    </row>
    <row r="57" spans="1:5">
      <c r="A57" s="108"/>
      <c r="B57" s="113" t="s">
        <v>424</v>
      </c>
      <c r="C57" s="113"/>
      <c r="D57" s="107" t="s">
        <v>356</v>
      </c>
      <c r="E57" s="107" t="s">
        <v>425</v>
      </c>
    </row>
    <row r="58" spans="1:5">
      <c r="A58" s="108"/>
      <c r="B58" s="113" t="s">
        <v>426</v>
      </c>
      <c r="C58" s="113"/>
      <c r="D58" s="107" t="s">
        <v>353</v>
      </c>
      <c r="E58" s="107" t="s">
        <v>427</v>
      </c>
    </row>
    <row r="59" spans="1:5">
      <c r="A59" s="108"/>
      <c r="B59" s="113" t="s">
        <v>428</v>
      </c>
      <c r="C59" s="113"/>
      <c r="D59" s="107" t="s">
        <v>356</v>
      </c>
      <c r="E59" s="107" t="s">
        <v>429</v>
      </c>
    </row>
    <row r="60" spans="1:5">
      <c r="A60" s="108"/>
      <c r="B60" s="113" t="s">
        <v>430</v>
      </c>
      <c r="C60" s="113"/>
      <c r="D60" s="107" t="s">
        <v>353</v>
      </c>
      <c r="E60" s="107" t="s">
        <v>431</v>
      </c>
    </row>
    <row r="61" spans="1:5">
      <c r="A61" s="108"/>
      <c r="B61" s="113" t="s">
        <v>432</v>
      </c>
      <c r="C61" s="113"/>
      <c r="D61" s="107" t="s">
        <v>356</v>
      </c>
      <c r="E61" s="107" t="s">
        <v>433</v>
      </c>
    </row>
    <row r="62" spans="1:5">
      <c r="A62" s="108"/>
      <c r="B62" s="113" t="s">
        <v>434</v>
      </c>
      <c r="C62" s="113"/>
      <c r="D62" s="107" t="s">
        <v>353</v>
      </c>
      <c r="E62" s="107" t="s">
        <v>435</v>
      </c>
    </row>
    <row r="63" spans="1:5">
      <c r="A63" s="108"/>
      <c r="B63" s="113" t="s">
        <v>436</v>
      </c>
      <c r="C63" s="113"/>
      <c r="D63" s="107" t="s">
        <v>356</v>
      </c>
      <c r="E63" s="107" t="s">
        <v>437</v>
      </c>
    </row>
    <row r="64" spans="1:5">
      <c r="A64" s="108"/>
      <c r="B64" s="113" t="s">
        <v>438</v>
      </c>
      <c r="C64" s="113"/>
      <c r="D64" s="107" t="s">
        <v>353</v>
      </c>
      <c r="E64" s="107" t="s">
        <v>439</v>
      </c>
    </row>
    <row r="65" spans="1:5">
      <c r="A65" s="108"/>
      <c r="B65" s="113" t="s">
        <v>440</v>
      </c>
      <c r="C65" s="113"/>
      <c r="D65" s="107" t="s">
        <v>356</v>
      </c>
      <c r="E65" s="107" t="s">
        <v>441</v>
      </c>
    </row>
    <row r="66" spans="1:5">
      <c r="A66" s="108"/>
      <c r="B66" s="113" t="s">
        <v>442</v>
      </c>
      <c r="C66" s="113"/>
      <c r="D66" s="107" t="s">
        <v>353</v>
      </c>
      <c r="E66" s="107" t="s">
        <v>443</v>
      </c>
    </row>
    <row r="67" spans="1:5">
      <c r="A67" s="108"/>
      <c r="B67" s="113" t="s">
        <v>444</v>
      </c>
      <c r="C67" s="113"/>
      <c r="D67" s="107" t="s">
        <v>356</v>
      </c>
      <c r="E67" s="107" t="s">
        <v>445</v>
      </c>
    </row>
    <row r="68" spans="1:5">
      <c r="A68" s="108"/>
      <c r="B68" s="113" t="s">
        <v>446</v>
      </c>
      <c r="C68" s="113"/>
      <c r="D68" s="107" t="s">
        <v>353</v>
      </c>
      <c r="E68" s="107" t="s">
        <v>447</v>
      </c>
    </row>
    <row r="69" spans="1:5">
      <c r="A69" s="108"/>
      <c r="B69" s="113" t="s">
        <v>448</v>
      </c>
      <c r="C69" s="113"/>
      <c r="D69" s="107" t="s">
        <v>356</v>
      </c>
      <c r="E69" s="107" t="s">
        <v>449</v>
      </c>
    </row>
    <row r="70" spans="1:5">
      <c r="A70" s="108"/>
      <c r="B70" s="113" t="s">
        <v>450</v>
      </c>
      <c r="C70" s="113"/>
      <c r="D70" s="107" t="s">
        <v>353</v>
      </c>
      <c r="E70" s="107" t="s">
        <v>451</v>
      </c>
    </row>
    <row r="71" spans="1:5">
      <c r="A71" s="108"/>
      <c r="B71" s="113" t="s">
        <v>452</v>
      </c>
      <c r="C71" s="113"/>
      <c r="D71" s="107" t="s">
        <v>356</v>
      </c>
      <c r="E71" s="107" t="s">
        <v>453</v>
      </c>
    </row>
    <row r="72" spans="1:5">
      <c r="A72" s="114"/>
      <c r="B72" s="113" t="s">
        <v>454</v>
      </c>
      <c r="C72" s="113"/>
      <c r="D72" s="107" t="s">
        <v>353</v>
      </c>
      <c r="E72" s="107" t="s">
        <v>455</v>
      </c>
    </row>
    <row r="73" spans="1:5">
      <c r="A73" s="114"/>
      <c r="B73" s="113" t="s">
        <v>456</v>
      </c>
      <c r="C73" s="113"/>
      <c r="D73" s="107" t="s">
        <v>356</v>
      </c>
      <c r="E73" s="107" t="s">
        <v>457</v>
      </c>
    </row>
    <row r="74" spans="1:5">
      <c r="A74" s="106" t="s">
        <v>458</v>
      </c>
      <c r="B74" s="107" t="s">
        <v>330</v>
      </c>
      <c r="C74" s="107"/>
      <c r="D74" s="107" t="s">
        <v>331</v>
      </c>
      <c r="E74" s="107" t="s">
        <v>510</v>
      </c>
    </row>
    <row r="75" spans="1:5">
      <c r="A75" s="108"/>
      <c r="B75" s="107" t="s">
        <v>314</v>
      </c>
      <c r="C75" s="107"/>
      <c r="D75" s="107" t="s">
        <v>331</v>
      </c>
      <c r="E75" s="109" t="s">
        <v>509</v>
      </c>
    </row>
    <row r="76" spans="1:5">
      <c r="A76" s="115"/>
      <c r="B76" s="107" t="s">
        <v>459</v>
      </c>
      <c r="C76" s="107"/>
      <c r="D76" s="107" t="s">
        <v>331</v>
      </c>
      <c r="E76" s="107" t="s">
        <v>511</v>
      </c>
    </row>
    <row r="77" spans="1:5">
      <c r="A77" s="116" t="s">
        <v>460</v>
      </c>
      <c r="B77" s="109" t="s">
        <v>330</v>
      </c>
      <c r="C77" s="109"/>
      <c r="D77" s="109" t="s">
        <v>331</v>
      </c>
      <c r="E77" s="107" t="s">
        <v>510</v>
      </c>
    </row>
    <row r="78" spans="1:5">
      <c r="A78" s="117"/>
      <c r="B78" s="109" t="s">
        <v>314</v>
      </c>
      <c r="C78" s="109"/>
      <c r="D78" s="109" t="s">
        <v>331</v>
      </c>
      <c r="E78" s="109" t="s">
        <v>509</v>
      </c>
    </row>
    <row r="79" spans="1:5">
      <c r="A79" s="117"/>
      <c r="B79" s="109" t="s">
        <v>459</v>
      </c>
      <c r="C79" s="109"/>
      <c r="D79" s="109" t="s">
        <v>331</v>
      </c>
      <c r="E79" s="107" t="s">
        <v>511</v>
      </c>
    </row>
    <row r="80" spans="1:5">
      <c r="A80" s="116" t="s">
        <v>461</v>
      </c>
      <c r="B80" s="109" t="s">
        <v>462</v>
      </c>
      <c r="C80" s="109"/>
      <c r="D80" s="109" t="s">
        <v>331</v>
      </c>
      <c r="E80" s="109" t="s">
        <v>512</v>
      </c>
    </row>
    <row r="81" spans="1:6">
      <c r="A81" s="118"/>
      <c r="B81" s="109" t="s">
        <v>463</v>
      </c>
      <c r="C81" s="109"/>
      <c r="D81" s="109" t="s">
        <v>331</v>
      </c>
      <c r="E81" s="109" t="s">
        <v>513</v>
      </c>
    </row>
    <row r="82" spans="1:6">
      <c r="A82" s="117"/>
      <c r="B82" s="109" t="s">
        <v>464</v>
      </c>
      <c r="C82" s="109"/>
      <c r="D82" s="109" t="s">
        <v>331</v>
      </c>
      <c r="E82" s="109" t="s">
        <v>514</v>
      </c>
    </row>
    <row r="83" spans="1:6">
      <c r="A83" s="117"/>
      <c r="B83" s="109" t="s">
        <v>465</v>
      </c>
      <c r="C83" s="109"/>
      <c r="D83" s="109" t="s">
        <v>331</v>
      </c>
      <c r="E83" s="109" t="s">
        <v>515</v>
      </c>
    </row>
    <row r="84" spans="1:6">
      <c r="A84" s="117"/>
      <c r="B84" s="109" t="s">
        <v>466</v>
      </c>
      <c r="C84" s="109"/>
      <c r="D84" s="107" t="s">
        <v>467</v>
      </c>
      <c r="E84" s="109" t="s">
        <v>468</v>
      </c>
      <c r="F84" s="112" t="s">
        <v>344</v>
      </c>
    </row>
    <row r="85" spans="1:6">
      <c r="A85" s="117"/>
      <c r="B85" s="109" t="s">
        <v>350</v>
      </c>
      <c r="C85" s="109"/>
      <c r="D85" s="109" t="s">
        <v>331</v>
      </c>
      <c r="E85" s="109" t="s">
        <v>516</v>
      </c>
    </row>
    <row r="86" spans="1:6">
      <c r="A86" s="117"/>
      <c r="B86" s="109" t="s">
        <v>469</v>
      </c>
      <c r="C86" s="109"/>
      <c r="D86" s="109" t="s">
        <v>331</v>
      </c>
      <c r="E86" s="109" t="s">
        <v>517</v>
      </c>
    </row>
    <row r="87" spans="1:6">
      <c r="A87" s="117"/>
      <c r="B87" s="109" t="s">
        <v>470</v>
      </c>
      <c r="C87" s="109"/>
      <c r="D87" s="109" t="s">
        <v>471</v>
      </c>
      <c r="E87" s="109" t="s">
        <v>472</v>
      </c>
    </row>
    <row r="88" spans="1:6">
      <c r="A88" s="117"/>
      <c r="B88" s="109" t="s">
        <v>473</v>
      </c>
      <c r="C88" s="109"/>
      <c r="D88" s="109" t="s">
        <v>471</v>
      </c>
      <c r="E88" s="109" t="s">
        <v>474</v>
      </c>
    </row>
    <row r="89" spans="1:6">
      <c r="A89" s="117"/>
      <c r="B89" s="109" t="s">
        <v>475</v>
      </c>
      <c r="C89" s="109"/>
      <c r="D89" s="109" t="s">
        <v>476</v>
      </c>
      <c r="E89" s="109" t="s">
        <v>477</v>
      </c>
    </row>
    <row r="90" spans="1:6">
      <c r="A90" s="117"/>
      <c r="B90" s="109" t="s">
        <v>478</v>
      </c>
      <c r="C90" s="109"/>
      <c r="D90" s="109" t="s">
        <v>479</v>
      </c>
      <c r="E90" s="109" t="s">
        <v>480</v>
      </c>
    </row>
    <row r="91" spans="1:6">
      <c r="A91" s="117"/>
      <c r="B91" s="109" t="s">
        <v>481</v>
      </c>
      <c r="C91" s="109"/>
      <c r="D91" s="109" t="s">
        <v>482</v>
      </c>
      <c r="E91" s="109" t="s">
        <v>483</v>
      </c>
      <c r="F91" t="s">
        <v>484</v>
      </c>
    </row>
    <row r="92" spans="1:6">
      <c r="A92" s="116" t="s">
        <v>485</v>
      </c>
      <c r="B92" s="113" t="s">
        <v>487</v>
      </c>
      <c r="C92" s="107"/>
      <c r="D92" s="113" t="s">
        <v>486</v>
      </c>
      <c r="E92" s="107" t="s">
        <v>488</v>
      </c>
    </row>
    <row r="93" spans="1:6">
      <c r="A93" s="108"/>
      <c r="B93" s="113" t="s">
        <v>342</v>
      </c>
      <c r="C93" s="107"/>
      <c r="D93" s="113" t="s">
        <v>486</v>
      </c>
      <c r="E93" s="107" t="s">
        <v>489</v>
      </c>
    </row>
    <row r="94" spans="1:6">
      <c r="A94" s="108"/>
      <c r="B94" s="113" t="s">
        <v>490</v>
      </c>
      <c r="C94" s="107"/>
      <c r="D94" s="113" t="s">
        <v>486</v>
      </c>
      <c r="E94" s="107" t="s">
        <v>491</v>
      </c>
    </row>
    <row r="95" spans="1:6">
      <c r="A95" s="119"/>
      <c r="B95" s="120" t="s">
        <v>492</v>
      </c>
      <c r="C95" s="57"/>
      <c r="D95" s="120" t="s">
        <v>493</v>
      </c>
      <c r="E95" s="120" t="s">
        <v>494</v>
      </c>
    </row>
    <row r="96" spans="1:6">
      <c r="A96" s="119"/>
      <c r="B96" s="120" t="s">
        <v>495</v>
      </c>
      <c r="C96" s="57"/>
      <c r="D96" s="120" t="s">
        <v>496</v>
      </c>
      <c r="E96" s="120" t="s">
        <v>497</v>
      </c>
    </row>
    <row r="97" spans="1:5">
      <c r="A97" s="119"/>
      <c r="B97" s="120" t="s">
        <v>498</v>
      </c>
      <c r="C97" s="57"/>
      <c r="D97" s="120" t="s">
        <v>499</v>
      </c>
      <c r="E97" s="120" t="s">
        <v>500</v>
      </c>
    </row>
    <row r="98" spans="1:5">
      <c r="A98" s="119"/>
      <c r="B98" s="120" t="s">
        <v>501</v>
      </c>
      <c r="C98" s="57"/>
      <c r="D98" s="120" t="s">
        <v>502</v>
      </c>
      <c r="E98" s="120" t="s">
        <v>503</v>
      </c>
    </row>
    <row r="99" spans="1:5">
      <c r="A99" s="121"/>
      <c r="B99" s="120" t="s">
        <v>504</v>
      </c>
      <c r="C99" s="57"/>
      <c r="D99" s="120" t="s">
        <v>505</v>
      </c>
      <c r="E99" s="120" t="s">
        <v>506</v>
      </c>
    </row>
  </sheetData>
  <phoneticPr fontId="3"/>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11</vt:i4>
      </vt:variant>
      <vt:variant>
        <vt:lpstr>名前付き一覧</vt:lpstr>
      </vt:variant>
      <vt:variant>
        <vt:i4>9</vt:i4>
      </vt:variant>
    </vt:vector>
  </HeadingPairs>
  <TitlesOfParts>
    <vt:vector size="20" baseType="lpstr">
      <vt:lpstr>設定</vt:lpstr>
      <vt:lpstr>★作成マニュアル</vt:lpstr>
      <vt:lpstr>別記第３号様式</vt:lpstr>
      <vt:lpstr>実績報告額一覧</vt:lpstr>
      <vt:lpstr>個票</vt:lpstr>
      <vt:lpstr>職員表</vt:lpstr>
      <vt:lpstr>計算シート</vt:lpstr>
      <vt:lpstr>様式第4号（精算書）</vt:lpstr>
      <vt:lpstr>様式第5号（慰労金返納額計算書）</vt:lpstr>
      <vt:lpstr>計算用</vt:lpstr>
      <vt:lpstr>エラーリスト</vt:lpstr>
      <vt:lpstr>★作成マニュアル!Print_Area</vt:lpstr>
      <vt:lpstr>計算シート!Print_Area</vt:lpstr>
      <vt:lpstr>個票!Print_Area</vt:lpstr>
      <vt:lpstr>実績報告額一覧!Print_Area</vt:lpstr>
      <vt:lpstr>職員表!Print_Area</vt:lpstr>
      <vt:lpstr>別記第３号様式!Print_Area</vt:lpstr>
      <vt:lpstr>'様式第4号（精算書）'!Print_Area</vt:lpstr>
      <vt:lpstr>'様式第5号（慰労金返納額計算書）'!Print_Area</vt:lpstr>
      <vt:lpstr>職員表!Print_Titles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村岸 康次</dc:creator>
  <cp:lastModifiedBy>東京都
</cp:lastModifiedBy>
  <cp:lastPrinted>2020-10-30T02:05:10Z</cp:lastPrinted>
  <dcterms:created xsi:type="dcterms:W3CDTF">2018-06-19T01:27:02Z</dcterms:created>
  <dcterms:modified xsi:type="dcterms:W3CDTF">2020-12-17T06:06:09Z</dcterms:modified>
</cp:coreProperties>
</file>