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計画課\計画係\07 予算\18   令和5（２０２３）年度\99 コロナ・その他補正\20　障害者施設等物価高騰緊急対策事業\02 10月～3月（四定補正）\04　周知関係\サビ情\添付ファイル\カテゴリ３\"/>
    </mc:Choice>
  </mc:AlternateContent>
  <bookViews>
    <workbookView xWindow="-32760" yWindow="516" windowWidth="27336" windowHeight="13740" tabRatio="963"/>
  </bookViews>
  <sheets>
    <sheet name="１号様式(交付申請)" sheetId="26" r:id="rId1"/>
    <sheet name="別紙1 実績調書" sheetId="61" r:id="rId2"/>
    <sheet name="別紙2 使用経費" sheetId="75" r:id="rId3"/>
    <sheet name="別紙3 受給状況" sheetId="78" r:id="rId4"/>
    <sheet name="(参考)申請金額総括表" sheetId="80" r:id="rId5"/>
    <sheet name="２号様式（請求書）" sheetId="74" r:id="rId6"/>
    <sheet name="集計用" sheetId="79" r:id="rId7"/>
  </sheets>
  <definedNames>
    <definedName name="_xlnm.Print_Area" localSheetId="4">'(参考)申請金額総括表'!$A$1:$H$26</definedName>
    <definedName name="_xlnm.Print_Area" localSheetId="0">'１号様式(交付申請)'!$A$1:$AL$41</definedName>
    <definedName name="_xlnm.Print_Area" localSheetId="5">'２号様式（請求書）'!$A$1:$AL$45</definedName>
    <definedName name="_xlnm.Print_Area" localSheetId="1">'別紙1 実績調書'!$A$1:$HQ$22</definedName>
    <definedName name="_xlnm.Print_Area" localSheetId="3">'別紙3 受給状況'!$A$1:$HM$24</definedName>
  </definedNames>
  <calcPr calcId="162913"/>
</workbook>
</file>

<file path=xl/calcChain.xml><?xml version="1.0" encoding="utf-8"?>
<calcChain xmlns="http://schemas.openxmlformats.org/spreadsheetml/2006/main">
  <c r="EY10" i="61" l="1"/>
  <c r="E19" i="79" l="1"/>
  <c r="C19" i="79"/>
  <c r="B19" i="79"/>
  <c r="E18" i="79"/>
  <c r="C18" i="79"/>
  <c r="B18" i="79"/>
  <c r="E17" i="79"/>
  <c r="C17" i="79"/>
  <c r="B17" i="79"/>
  <c r="E16" i="79"/>
  <c r="C16" i="79"/>
  <c r="B16" i="79"/>
  <c r="E15" i="79"/>
  <c r="C15" i="79"/>
  <c r="B15" i="79"/>
  <c r="E14" i="79"/>
  <c r="C14" i="79"/>
  <c r="B14" i="79"/>
  <c r="E13" i="79"/>
  <c r="C13" i="79"/>
  <c r="B13" i="79"/>
  <c r="E12" i="79"/>
  <c r="C12" i="79"/>
  <c r="B12" i="79"/>
  <c r="E11" i="79"/>
  <c r="C11" i="79"/>
  <c r="B11" i="79"/>
  <c r="E10" i="79"/>
  <c r="C10" i="79"/>
  <c r="B10" i="79"/>
  <c r="E9" i="79"/>
  <c r="C9" i="79"/>
  <c r="B9" i="79"/>
  <c r="E8" i="79"/>
  <c r="C8" i="79"/>
  <c r="B8" i="79"/>
  <c r="E7" i="79"/>
  <c r="C7" i="79"/>
  <c r="B7" i="79"/>
  <c r="E5" i="79"/>
  <c r="E6" i="79"/>
  <c r="C6" i="79"/>
  <c r="B6" i="79"/>
  <c r="C5" i="79"/>
  <c r="B5" i="79"/>
  <c r="I4" i="79"/>
  <c r="H4" i="79"/>
  <c r="G4" i="79"/>
  <c r="F4" i="79"/>
  <c r="E4" i="79"/>
  <c r="C4" i="79"/>
  <c r="B4" i="79"/>
  <c r="HO2" i="61" l="1"/>
  <c r="GZ2" i="61"/>
  <c r="GK2" i="61"/>
  <c r="FV2" i="61"/>
  <c r="FG2" i="61"/>
  <c r="ER2" i="61"/>
  <c r="EC2" i="61"/>
  <c r="DN2" i="61"/>
  <c r="CY2" i="61"/>
  <c r="CJ2" i="61"/>
  <c r="BU2" i="61"/>
  <c r="BF2" i="61"/>
  <c r="AQ2" i="61"/>
  <c r="AB2" i="61"/>
  <c r="M2" i="61"/>
  <c r="FL17" i="75" l="1"/>
  <c r="FK17" i="75"/>
  <c r="FE5" i="78"/>
  <c r="FE4" i="78"/>
  <c r="FE3" i="78"/>
  <c r="FE2" i="78"/>
  <c r="FK18" i="75"/>
  <c r="HK63" i="61" l="1"/>
  <c r="GV63" i="61"/>
  <c r="GG63" i="61"/>
  <c r="FR63" i="61"/>
  <c r="FC63" i="61"/>
  <c r="EN63" i="61"/>
  <c r="DY63" i="61"/>
  <c r="DJ63" i="61"/>
  <c r="CU63" i="61"/>
  <c r="CF63" i="61"/>
  <c r="BQ63" i="61"/>
  <c r="BB63" i="61"/>
  <c r="AM63" i="61"/>
  <c r="AG17" i="61" s="1"/>
  <c r="X63" i="61"/>
  <c r="I63" i="61"/>
  <c r="C10" i="61" s="1"/>
  <c r="D33" i="61"/>
  <c r="FL11" i="61"/>
  <c r="F24" i="80" l="1"/>
  <c r="E24" i="80"/>
  <c r="C24" i="80"/>
  <c r="F23" i="80"/>
  <c r="E23" i="80"/>
  <c r="C23" i="80"/>
  <c r="F22" i="80"/>
  <c r="E22" i="80"/>
  <c r="C22" i="80"/>
  <c r="F21" i="80"/>
  <c r="E21" i="80"/>
  <c r="C21" i="80"/>
  <c r="F20" i="80"/>
  <c r="E20" i="80"/>
  <c r="C20" i="80"/>
  <c r="F19" i="80"/>
  <c r="E19" i="80"/>
  <c r="C19" i="80"/>
  <c r="F18" i="80"/>
  <c r="E18" i="80"/>
  <c r="C18" i="80"/>
  <c r="F17" i="80"/>
  <c r="E17" i="80"/>
  <c r="C17" i="80"/>
  <c r="F16" i="80"/>
  <c r="E16" i="80"/>
  <c r="C16" i="80"/>
  <c r="F15" i="80"/>
  <c r="E15" i="80"/>
  <c r="C15" i="80"/>
  <c r="F14" i="80"/>
  <c r="E14" i="80"/>
  <c r="C14" i="80"/>
  <c r="F13" i="80"/>
  <c r="E13" i="80"/>
  <c r="C13" i="80"/>
  <c r="F12" i="80"/>
  <c r="E12" i="80"/>
  <c r="C12" i="80"/>
  <c r="F11" i="80"/>
  <c r="E11" i="80"/>
  <c r="C11" i="80"/>
  <c r="F10" i="80"/>
  <c r="E10" i="80"/>
  <c r="C10" i="80"/>
  <c r="F6" i="80"/>
  <c r="B25" i="80" s="1"/>
  <c r="F5" i="80"/>
  <c r="HK33" i="61" l="1"/>
  <c r="HJ33" i="61"/>
  <c r="HI33" i="61"/>
  <c r="HH33" i="61"/>
  <c r="HG33" i="61"/>
  <c r="HF33" i="61"/>
  <c r="HK30" i="61"/>
  <c r="HJ30" i="61"/>
  <c r="HI30" i="61"/>
  <c r="HH30" i="61"/>
  <c r="HG30" i="61"/>
  <c r="HF30" i="61"/>
  <c r="HK27" i="61"/>
  <c r="HJ27" i="61"/>
  <c r="HI27" i="61"/>
  <c r="HH27" i="61"/>
  <c r="HG27" i="61"/>
  <c r="HF27" i="61"/>
  <c r="HK24" i="61"/>
  <c r="HJ24" i="61"/>
  <c r="HI24" i="61"/>
  <c r="HH24" i="61"/>
  <c r="HG24" i="61"/>
  <c r="HF24" i="61"/>
  <c r="GV33" i="61"/>
  <c r="GU33" i="61"/>
  <c r="GT33" i="61"/>
  <c r="GS33" i="61"/>
  <c r="GR33" i="61"/>
  <c r="GQ33" i="61"/>
  <c r="GV30" i="61"/>
  <c r="GU30" i="61"/>
  <c r="GT30" i="61"/>
  <c r="GS30" i="61"/>
  <c r="GR30" i="61"/>
  <c r="GQ30" i="61"/>
  <c r="GV27" i="61"/>
  <c r="GU27" i="61"/>
  <c r="GT27" i="61"/>
  <c r="GS27" i="61"/>
  <c r="GR27" i="61"/>
  <c r="GQ27" i="61"/>
  <c r="GV24" i="61"/>
  <c r="GU24" i="61"/>
  <c r="GT24" i="61"/>
  <c r="GS24" i="61"/>
  <c r="GR24" i="61"/>
  <c r="GQ24" i="61"/>
  <c r="GG33" i="61"/>
  <c r="GF33" i="61"/>
  <c r="GE33" i="61"/>
  <c r="GD33" i="61"/>
  <c r="GC33" i="61"/>
  <c r="GB33" i="61"/>
  <c r="GG30" i="61"/>
  <c r="GF30" i="61"/>
  <c r="GE30" i="61"/>
  <c r="GD30" i="61"/>
  <c r="GC30" i="61"/>
  <c r="GB30" i="61"/>
  <c r="GG27" i="61"/>
  <c r="GF27" i="61"/>
  <c r="GE27" i="61"/>
  <c r="GD27" i="61"/>
  <c r="GC27" i="61"/>
  <c r="GB27" i="61"/>
  <c r="GG24" i="61"/>
  <c r="GF24" i="61"/>
  <c r="GE24" i="61"/>
  <c r="GD24" i="61"/>
  <c r="GC24" i="61"/>
  <c r="GB24" i="61"/>
  <c r="FR33" i="61"/>
  <c r="FQ33" i="61"/>
  <c r="FP33" i="61"/>
  <c r="FO33" i="61"/>
  <c r="FN33" i="61"/>
  <c r="FM33" i="61"/>
  <c r="FR30" i="61"/>
  <c r="FQ30" i="61"/>
  <c r="FP30" i="61"/>
  <c r="FO30" i="61"/>
  <c r="FN30" i="61"/>
  <c r="FM30" i="61"/>
  <c r="FR27" i="61"/>
  <c r="FQ27" i="61"/>
  <c r="FP27" i="61"/>
  <c r="FO27" i="61"/>
  <c r="FN27" i="61"/>
  <c r="FM27" i="61"/>
  <c r="FR24" i="61"/>
  <c r="FQ24" i="61"/>
  <c r="FP24" i="61"/>
  <c r="FO24" i="61"/>
  <c r="FN24" i="61"/>
  <c r="FM24" i="61"/>
  <c r="FC33" i="61"/>
  <c r="FB33" i="61"/>
  <c r="FA33" i="61"/>
  <c r="EZ33" i="61"/>
  <c r="EY33" i="61"/>
  <c r="EX33" i="61"/>
  <c r="FC30" i="61"/>
  <c r="FB30" i="61"/>
  <c r="FA30" i="61"/>
  <c r="EZ30" i="61"/>
  <c r="EY30" i="61"/>
  <c r="EX30" i="61"/>
  <c r="FC27" i="61"/>
  <c r="FB27" i="61"/>
  <c r="FA27" i="61"/>
  <c r="EZ27" i="61"/>
  <c r="EY27" i="61"/>
  <c r="EX27" i="61"/>
  <c r="FC24" i="61"/>
  <c r="FB24" i="61"/>
  <c r="FA24" i="61"/>
  <c r="EZ24" i="61"/>
  <c r="EY24" i="61"/>
  <c r="EX24" i="61"/>
  <c r="EN33" i="61"/>
  <c r="EM33" i="61"/>
  <c r="EL33" i="61"/>
  <c r="EK33" i="61"/>
  <c r="EJ33" i="61"/>
  <c r="EI33" i="61"/>
  <c r="EN30" i="61"/>
  <c r="EM30" i="61"/>
  <c r="EL30" i="61"/>
  <c r="EK30" i="61"/>
  <c r="EJ30" i="61"/>
  <c r="EI30" i="61"/>
  <c r="EN27" i="61"/>
  <c r="EM27" i="61"/>
  <c r="EL27" i="61"/>
  <c r="EK27" i="61"/>
  <c r="EJ27" i="61"/>
  <c r="EI27" i="61"/>
  <c r="EN24" i="61"/>
  <c r="EM24" i="61"/>
  <c r="EL24" i="61"/>
  <c r="EK24" i="61"/>
  <c r="EJ24" i="61"/>
  <c r="EI24" i="61"/>
  <c r="DY33" i="61"/>
  <c r="DX33" i="61"/>
  <c r="DW33" i="61"/>
  <c r="DV33" i="61"/>
  <c r="DU33" i="61"/>
  <c r="DT33" i="61"/>
  <c r="DY30" i="61"/>
  <c r="DX30" i="61"/>
  <c r="DW30" i="61"/>
  <c r="DV30" i="61"/>
  <c r="DU30" i="61"/>
  <c r="DT30" i="61"/>
  <c r="DY27" i="61"/>
  <c r="DX27" i="61"/>
  <c r="DW27" i="61"/>
  <c r="DV27" i="61"/>
  <c r="DU27" i="61"/>
  <c r="DT27" i="61"/>
  <c r="DY24" i="61"/>
  <c r="DX24" i="61"/>
  <c r="DW24" i="61"/>
  <c r="DV24" i="61"/>
  <c r="DU24" i="61"/>
  <c r="DT24" i="61"/>
  <c r="DJ33" i="61"/>
  <c r="DI33" i="61"/>
  <c r="DH33" i="61"/>
  <c r="DG33" i="61"/>
  <c r="DF33" i="61"/>
  <c r="DE33" i="61"/>
  <c r="DJ30" i="61"/>
  <c r="DI30" i="61"/>
  <c r="DH30" i="61"/>
  <c r="DG30" i="61"/>
  <c r="DF30" i="61"/>
  <c r="DE30" i="61"/>
  <c r="DJ27" i="61"/>
  <c r="DI27" i="61"/>
  <c r="DH27" i="61"/>
  <c r="DG27" i="61"/>
  <c r="DF27" i="61"/>
  <c r="DE27" i="61"/>
  <c r="DJ24" i="61"/>
  <c r="DI24" i="61"/>
  <c r="DH24" i="61"/>
  <c r="DG24" i="61"/>
  <c r="DF24" i="61"/>
  <c r="DE24" i="61"/>
  <c r="CU33" i="61"/>
  <c r="CT33" i="61"/>
  <c r="CS33" i="61"/>
  <c r="CR33" i="61"/>
  <c r="CQ33" i="61"/>
  <c r="CP33" i="61"/>
  <c r="CU30" i="61"/>
  <c r="CT30" i="61"/>
  <c r="CS30" i="61"/>
  <c r="CR30" i="61"/>
  <c r="CQ30" i="61"/>
  <c r="CP30" i="61"/>
  <c r="CU27" i="61"/>
  <c r="CT27" i="61"/>
  <c r="CS27" i="61"/>
  <c r="CR27" i="61"/>
  <c r="CQ27" i="61"/>
  <c r="CP27" i="61"/>
  <c r="CU24" i="61"/>
  <c r="CT24" i="61"/>
  <c r="CS24" i="61"/>
  <c r="CR24" i="61"/>
  <c r="CQ24" i="61"/>
  <c r="CP24" i="61"/>
  <c r="CF33" i="61"/>
  <c r="CE33" i="61"/>
  <c r="CD33" i="61"/>
  <c r="CC33" i="61"/>
  <c r="CB33" i="61"/>
  <c r="CA33" i="61"/>
  <c r="CF30" i="61"/>
  <c r="CE30" i="61"/>
  <c r="CD30" i="61"/>
  <c r="CC30" i="61"/>
  <c r="CB30" i="61"/>
  <c r="CA30" i="61"/>
  <c r="CF27" i="61"/>
  <c r="CE27" i="61"/>
  <c r="CD27" i="61"/>
  <c r="CC27" i="61"/>
  <c r="CB27" i="61"/>
  <c r="CA27" i="61"/>
  <c r="CF24" i="61"/>
  <c r="CE24" i="61"/>
  <c r="CD24" i="61"/>
  <c r="CC24" i="61"/>
  <c r="CB24" i="61"/>
  <c r="CA24" i="61"/>
  <c r="BQ33" i="61"/>
  <c r="BP33" i="61"/>
  <c r="BO33" i="61"/>
  <c r="BN33" i="61"/>
  <c r="BM33" i="61"/>
  <c r="BL33" i="61"/>
  <c r="BQ30" i="61"/>
  <c r="BP30" i="61"/>
  <c r="BO30" i="61"/>
  <c r="BN30" i="61"/>
  <c r="BM30" i="61"/>
  <c r="BL30" i="61"/>
  <c r="BQ27" i="61"/>
  <c r="BP27" i="61"/>
  <c r="BO27" i="61"/>
  <c r="BN27" i="61"/>
  <c r="BM27" i="61"/>
  <c r="BL27" i="61"/>
  <c r="BQ24" i="61"/>
  <c r="BP24" i="61"/>
  <c r="BO24" i="61"/>
  <c r="BN24" i="61"/>
  <c r="BM24" i="61"/>
  <c r="BL24" i="61"/>
  <c r="BB33" i="61"/>
  <c r="BA33" i="61"/>
  <c r="AZ33" i="61"/>
  <c r="AY33" i="61"/>
  <c r="AX33" i="61"/>
  <c r="AW33" i="61"/>
  <c r="BB30" i="61"/>
  <c r="BA30" i="61"/>
  <c r="AZ30" i="61"/>
  <c r="AY30" i="61"/>
  <c r="AX30" i="61"/>
  <c r="AW30" i="61"/>
  <c r="BB27" i="61"/>
  <c r="BA27" i="61"/>
  <c r="AZ27" i="61"/>
  <c r="AY27" i="61"/>
  <c r="AX27" i="61"/>
  <c r="AW27" i="61"/>
  <c r="BB24" i="61"/>
  <c r="BA24" i="61"/>
  <c r="AZ24" i="61"/>
  <c r="AY24" i="61"/>
  <c r="AX24" i="61"/>
  <c r="AW24" i="61"/>
  <c r="AM33" i="61"/>
  <c r="AL33" i="61"/>
  <c r="AK33" i="61"/>
  <c r="AJ33" i="61"/>
  <c r="AI33" i="61"/>
  <c r="AH33" i="61"/>
  <c r="AM30" i="61"/>
  <c r="AL30" i="61"/>
  <c r="AK30" i="61"/>
  <c r="AJ30" i="61"/>
  <c r="AI30" i="61"/>
  <c r="AH30" i="61"/>
  <c r="AM27" i="61"/>
  <c r="AL27" i="61"/>
  <c r="AK27" i="61"/>
  <c r="AJ27" i="61"/>
  <c r="AI27" i="61"/>
  <c r="AH27" i="61"/>
  <c r="AM24" i="61"/>
  <c r="AL24" i="61"/>
  <c r="AK24" i="61"/>
  <c r="AJ24" i="61"/>
  <c r="AI24" i="61"/>
  <c r="AH24" i="61"/>
  <c r="X33" i="61"/>
  <c r="W33" i="61"/>
  <c r="V33" i="61"/>
  <c r="U33" i="61"/>
  <c r="T33" i="61"/>
  <c r="S33" i="61"/>
  <c r="X30" i="61"/>
  <c r="W30" i="61"/>
  <c r="V30" i="61"/>
  <c r="U30" i="61"/>
  <c r="T30" i="61"/>
  <c r="S30" i="61"/>
  <c r="X27" i="61"/>
  <c r="W27" i="61"/>
  <c r="V27" i="61"/>
  <c r="U27" i="61"/>
  <c r="T27" i="61"/>
  <c r="S27" i="61"/>
  <c r="X24" i="61"/>
  <c r="W24" i="61"/>
  <c r="V24" i="61"/>
  <c r="U24" i="61"/>
  <c r="T24" i="61"/>
  <c r="S24" i="61"/>
  <c r="AW25" i="61" l="1"/>
  <c r="AW28" i="61"/>
  <c r="AW49" i="61" s="1"/>
  <c r="AW31" i="61"/>
  <c r="AW34" i="61"/>
  <c r="AW58" i="61" s="1"/>
  <c r="HF25" i="61"/>
  <c r="HF38" i="61" s="1"/>
  <c r="HF28" i="61"/>
  <c r="HF48" i="61" s="1"/>
  <c r="HF31" i="61"/>
  <c r="HF53" i="61" s="1"/>
  <c r="HF34" i="61"/>
  <c r="HF59" i="61" s="1"/>
  <c r="HF55" i="61"/>
  <c r="HF57" i="61"/>
  <c r="HF43" i="61"/>
  <c r="GQ25" i="61"/>
  <c r="GQ39" i="61" s="1"/>
  <c r="GQ28" i="61"/>
  <c r="GQ49" i="61" s="1"/>
  <c r="GQ31" i="61"/>
  <c r="GQ34" i="61"/>
  <c r="GQ41" i="61"/>
  <c r="GQ42" i="61"/>
  <c r="GB25" i="61"/>
  <c r="GB38" i="61" s="1"/>
  <c r="GB28" i="61"/>
  <c r="GB48" i="61" s="1"/>
  <c r="GB31" i="61"/>
  <c r="GB53" i="61" s="1"/>
  <c r="GB34" i="61"/>
  <c r="GB59" i="61" s="1"/>
  <c r="GB55" i="61"/>
  <c r="GB61" i="61"/>
  <c r="GB57" i="61"/>
  <c r="GB58" i="61"/>
  <c r="GB46" i="61"/>
  <c r="GB42" i="61"/>
  <c r="GB47" i="61"/>
  <c r="GB43" i="61"/>
  <c r="FM25" i="61"/>
  <c r="FM39" i="61" s="1"/>
  <c r="FM28" i="61"/>
  <c r="FM49" i="61" s="1"/>
  <c r="FM31" i="61"/>
  <c r="FM34" i="61"/>
  <c r="FM41" i="61"/>
  <c r="FM47" i="61"/>
  <c r="EX25" i="61"/>
  <c r="EX38" i="61" s="1"/>
  <c r="EX28" i="61"/>
  <c r="EX48" i="61" s="1"/>
  <c r="EX31" i="61"/>
  <c r="EX34" i="61"/>
  <c r="EX40" i="61"/>
  <c r="EX46" i="61"/>
  <c r="EI25" i="61"/>
  <c r="EI39" i="61" s="1"/>
  <c r="EI28" i="61"/>
  <c r="EI49" i="61" s="1"/>
  <c r="EI31" i="61"/>
  <c r="EI34" i="61"/>
  <c r="EI41" i="61"/>
  <c r="EI47" i="61"/>
  <c r="DT25" i="61"/>
  <c r="DT38" i="61" s="1"/>
  <c r="DT28" i="61"/>
  <c r="DT48" i="61" s="1"/>
  <c r="DT31" i="61"/>
  <c r="DT34" i="61"/>
  <c r="DT40" i="61"/>
  <c r="DT46" i="61"/>
  <c r="DE25" i="61"/>
  <c r="DE39" i="61" s="1"/>
  <c r="DD10" i="61" s="1"/>
  <c r="DE28" i="61"/>
  <c r="DE49" i="61" s="1"/>
  <c r="DE31" i="61"/>
  <c r="DE34" i="61"/>
  <c r="DE41" i="61"/>
  <c r="DE43" i="61"/>
  <c r="CP25" i="61"/>
  <c r="CP38" i="61" s="1"/>
  <c r="CP28" i="61"/>
  <c r="CP48" i="61" s="1"/>
  <c r="CP31" i="61"/>
  <c r="CP34" i="61"/>
  <c r="CP40" i="61"/>
  <c r="CP46" i="61"/>
  <c r="CA25" i="61"/>
  <c r="CA39" i="61" s="1"/>
  <c r="CA28" i="61"/>
  <c r="CA49" i="61" s="1"/>
  <c r="CA31" i="61"/>
  <c r="CA34" i="61"/>
  <c r="CA41" i="61"/>
  <c r="CA47" i="61"/>
  <c r="BL25" i="61"/>
  <c r="BL38" i="61" s="1"/>
  <c r="BL28" i="61"/>
  <c r="BL48" i="61" s="1"/>
  <c r="BL31" i="61"/>
  <c r="BL34" i="61"/>
  <c r="BL40" i="61"/>
  <c r="AW56" i="61"/>
  <c r="AW54" i="61"/>
  <c r="AW52" i="61"/>
  <c r="AW50" i="61"/>
  <c r="AW55" i="61"/>
  <c r="AW53" i="61"/>
  <c r="AW51" i="61"/>
  <c r="AW60" i="61"/>
  <c r="AW61" i="61"/>
  <c r="AW57" i="61"/>
  <c r="AW41" i="61"/>
  <c r="AW39" i="61"/>
  <c r="AW37" i="61"/>
  <c r="AW40" i="61"/>
  <c r="AW38" i="61"/>
  <c r="AW36" i="61"/>
  <c r="AW47" i="61"/>
  <c r="AW43" i="61"/>
  <c r="AW46" i="61"/>
  <c r="AW42" i="61"/>
  <c r="AH25" i="61"/>
  <c r="AH41" i="61" s="1"/>
  <c r="AH28" i="61"/>
  <c r="AH49" i="61" s="1"/>
  <c r="AH31" i="61"/>
  <c r="AH34" i="61"/>
  <c r="AH36" i="61"/>
  <c r="AH47" i="61"/>
  <c r="S25" i="61"/>
  <c r="S38" i="61" s="1"/>
  <c r="S28" i="61"/>
  <c r="S48" i="61" s="1"/>
  <c r="S31" i="61"/>
  <c r="S34" i="61"/>
  <c r="S40" i="61"/>
  <c r="S46" i="61"/>
  <c r="AK22" i="78"/>
  <c r="AI22" i="78"/>
  <c r="AW44" i="61" l="1"/>
  <c r="AW48" i="61"/>
  <c r="AW45" i="61"/>
  <c r="AW59" i="61"/>
  <c r="HF42" i="61"/>
  <c r="EX47" i="61"/>
  <c r="EX43" i="61"/>
  <c r="EX42" i="61"/>
  <c r="DT47" i="61"/>
  <c r="DT43" i="61"/>
  <c r="DT42" i="61"/>
  <c r="AV10" i="61"/>
  <c r="AH46" i="61"/>
  <c r="HF36" i="61"/>
  <c r="HF54" i="61"/>
  <c r="HF47" i="61"/>
  <c r="HF46" i="61"/>
  <c r="HF58" i="61"/>
  <c r="HF61" i="61"/>
  <c r="HF39" i="61"/>
  <c r="HF40" i="61"/>
  <c r="HF50" i="61"/>
  <c r="HF51" i="61"/>
  <c r="HF37" i="61"/>
  <c r="HF41" i="61"/>
  <c r="HF52" i="61"/>
  <c r="HF56" i="61"/>
  <c r="HF45" i="61"/>
  <c r="HF49" i="61"/>
  <c r="HF44" i="61"/>
  <c r="HF60" i="61"/>
  <c r="HE10" i="61"/>
  <c r="GQ38" i="61"/>
  <c r="GQ43" i="61"/>
  <c r="GQ46" i="61"/>
  <c r="GQ47" i="61"/>
  <c r="GQ37" i="61"/>
  <c r="GP10" i="61" s="1"/>
  <c r="GQ36" i="61"/>
  <c r="GQ40" i="61"/>
  <c r="GQ60" i="61"/>
  <c r="GQ58" i="61"/>
  <c r="GQ61" i="61"/>
  <c r="GQ59" i="61"/>
  <c r="GQ57" i="61"/>
  <c r="GQ44" i="61"/>
  <c r="GQ48" i="61"/>
  <c r="GQ45" i="61"/>
  <c r="GQ56" i="61"/>
  <c r="GQ54" i="61"/>
  <c r="GQ52" i="61"/>
  <c r="GQ50" i="61"/>
  <c r="GQ55" i="61"/>
  <c r="GQ53" i="61"/>
  <c r="GQ51" i="61"/>
  <c r="GB36" i="61"/>
  <c r="GB54" i="61"/>
  <c r="GB39" i="61"/>
  <c r="GB40" i="61"/>
  <c r="GB50" i="61"/>
  <c r="GB51" i="61"/>
  <c r="GB37" i="61"/>
  <c r="GA10" i="61" s="1"/>
  <c r="GB41" i="61"/>
  <c r="GB52" i="61"/>
  <c r="GB56" i="61"/>
  <c r="GB45" i="61"/>
  <c r="GB49" i="61"/>
  <c r="GB44" i="61"/>
  <c r="GB60" i="61"/>
  <c r="FM46" i="61"/>
  <c r="FM38" i="61"/>
  <c r="FM37" i="61"/>
  <c r="FM42" i="61"/>
  <c r="FM43" i="61"/>
  <c r="FM36" i="61"/>
  <c r="FM40" i="61"/>
  <c r="FM60" i="61"/>
  <c r="FM58" i="61"/>
  <c r="FM61" i="61"/>
  <c r="FM59" i="61"/>
  <c r="FM57" i="61"/>
  <c r="FM44" i="61"/>
  <c r="FM48" i="61"/>
  <c r="FM45" i="61"/>
  <c r="FM56" i="61"/>
  <c r="FM54" i="61"/>
  <c r="FM52" i="61"/>
  <c r="FM50" i="61"/>
  <c r="FM55" i="61"/>
  <c r="FM53" i="61"/>
  <c r="FM51" i="61"/>
  <c r="EX39" i="61"/>
  <c r="EX36" i="61"/>
  <c r="EW10" i="61" s="1"/>
  <c r="EX37" i="61"/>
  <c r="EX41" i="61"/>
  <c r="EX61" i="61"/>
  <c r="EX59" i="61"/>
  <c r="EX57" i="61"/>
  <c r="EX60" i="61"/>
  <c r="EX58" i="61"/>
  <c r="EX45" i="61"/>
  <c r="EX49" i="61"/>
  <c r="EX44" i="61"/>
  <c r="EX55" i="61"/>
  <c r="EX53" i="61"/>
  <c r="EX51" i="61"/>
  <c r="EX56" i="61"/>
  <c r="EX54" i="61"/>
  <c r="EX52" i="61"/>
  <c r="EX50" i="61"/>
  <c r="EI46" i="61"/>
  <c r="EI42" i="61"/>
  <c r="EI43" i="61"/>
  <c r="EI38" i="61"/>
  <c r="EI37" i="61"/>
  <c r="EI36" i="61"/>
  <c r="EI40" i="61"/>
  <c r="EI60" i="61"/>
  <c r="EI58" i="61"/>
  <c r="EI61" i="61"/>
  <c r="EI59" i="61"/>
  <c r="EI57" i="61"/>
  <c r="EI44" i="61"/>
  <c r="EI48" i="61"/>
  <c r="EI45" i="61"/>
  <c r="EI56" i="61"/>
  <c r="EI54" i="61"/>
  <c r="EI52" i="61"/>
  <c r="EI50" i="61"/>
  <c r="EI55" i="61"/>
  <c r="EI53" i="61"/>
  <c r="EI51" i="61"/>
  <c r="DT39" i="61"/>
  <c r="DT36" i="61"/>
  <c r="DT37" i="61"/>
  <c r="DS10" i="61" s="1"/>
  <c r="DT41" i="61"/>
  <c r="DT61" i="61"/>
  <c r="DT59" i="61"/>
  <c r="DT57" i="61"/>
  <c r="DT60" i="61"/>
  <c r="DT58" i="61"/>
  <c r="DT45" i="61"/>
  <c r="DT49" i="61"/>
  <c r="DT44" i="61"/>
  <c r="DT55" i="61"/>
  <c r="DT53" i="61"/>
  <c r="DT51" i="61"/>
  <c r="DT56" i="61"/>
  <c r="DT54" i="61"/>
  <c r="DT52" i="61"/>
  <c r="DT50" i="61"/>
  <c r="DE42" i="61"/>
  <c r="DE38" i="61"/>
  <c r="DE37" i="61"/>
  <c r="DE36" i="61"/>
  <c r="DE40" i="61"/>
  <c r="DE46" i="61"/>
  <c r="DE47" i="61"/>
  <c r="DE60" i="61"/>
  <c r="DE58" i="61"/>
  <c r="DE61" i="61"/>
  <c r="DE59" i="61"/>
  <c r="DE57" i="61"/>
  <c r="DE44" i="61"/>
  <c r="DE48" i="61"/>
  <c r="DE45" i="61"/>
  <c r="DE56" i="61"/>
  <c r="DE54" i="61"/>
  <c r="DE52" i="61"/>
  <c r="DE50" i="61"/>
  <c r="DE55" i="61"/>
  <c r="DE53" i="61"/>
  <c r="DE51" i="61"/>
  <c r="CP47" i="61"/>
  <c r="CP43" i="61"/>
  <c r="CP42" i="61"/>
  <c r="CP39" i="61"/>
  <c r="CP36" i="61"/>
  <c r="CP37" i="61"/>
  <c r="CP41" i="61"/>
  <c r="CP61" i="61"/>
  <c r="CP59" i="61"/>
  <c r="CP57" i="61"/>
  <c r="CP60" i="61"/>
  <c r="CP58" i="61"/>
  <c r="CP45" i="61"/>
  <c r="CP49" i="61"/>
  <c r="CP44" i="61"/>
  <c r="CP55" i="61"/>
  <c r="CP53" i="61"/>
  <c r="CP51" i="61"/>
  <c r="CP56" i="61"/>
  <c r="CP54" i="61"/>
  <c r="CP52" i="61"/>
  <c r="CP50" i="61"/>
  <c r="CA46" i="61"/>
  <c r="CA42" i="61"/>
  <c r="CA43" i="61"/>
  <c r="CA38" i="61"/>
  <c r="CA37" i="61"/>
  <c r="CA36" i="61"/>
  <c r="BZ10" i="61" s="1"/>
  <c r="CA40" i="61"/>
  <c r="CA60" i="61"/>
  <c r="CA58" i="61"/>
  <c r="CA61" i="61"/>
  <c r="CA59" i="61"/>
  <c r="CA57" i="61"/>
  <c r="CA44" i="61"/>
  <c r="CA48" i="61"/>
  <c r="CA45" i="61"/>
  <c r="CA56" i="61"/>
  <c r="CA54" i="61"/>
  <c r="CA52" i="61"/>
  <c r="CA50" i="61"/>
  <c r="CA55" i="61"/>
  <c r="CA53" i="61"/>
  <c r="CA51" i="61"/>
  <c r="BL39" i="61"/>
  <c r="BL47" i="61"/>
  <c r="BL46" i="61"/>
  <c r="BL36" i="61"/>
  <c r="BL43" i="61"/>
  <c r="BL42" i="61"/>
  <c r="BL37" i="61"/>
  <c r="BL41" i="61"/>
  <c r="BL61" i="61"/>
  <c r="BL59" i="61"/>
  <c r="BL57" i="61"/>
  <c r="BL60" i="61"/>
  <c r="BL58" i="61"/>
  <c r="BL45" i="61"/>
  <c r="BL49" i="61"/>
  <c r="BL44" i="61"/>
  <c r="BL55" i="61"/>
  <c r="BL53" i="61"/>
  <c r="BL51" i="61"/>
  <c r="BL56" i="61"/>
  <c r="BL54" i="61"/>
  <c r="BL52" i="61"/>
  <c r="BL50" i="61"/>
  <c r="AH42" i="61"/>
  <c r="AH43" i="61"/>
  <c r="AH40" i="61"/>
  <c r="AH39" i="61"/>
  <c r="AH38" i="61"/>
  <c r="AH37" i="61"/>
  <c r="AH61" i="61"/>
  <c r="AH59" i="61"/>
  <c r="AH57" i="61"/>
  <c r="AH60" i="61"/>
  <c r="AG10" i="61" s="1"/>
  <c r="AH58" i="61"/>
  <c r="AH44" i="61"/>
  <c r="AH48" i="61"/>
  <c r="AH45" i="61"/>
  <c r="AH55" i="61"/>
  <c r="AH53" i="61"/>
  <c r="AH51" i="61"/>
  <c r="AH56" i="61"/>
  <c r="AH54" i="61"/>
  <c r="AH52" i="61"/>
  <c r="AH50" i="61"/>
  <c r="S47" i="61"/>
  <c r="S43" i="61"/>
  <c r="S42" i="61"/>
  <c r="S39" i="61"/>
  <c r="S36" i="61"/>
  <c r="S37" i="61"/>
  <c r="S41" i="61"/>
  <c r="S61" i="61"/>
  <c r="S59" i="61"/>
  <c r="S57" i="61"/>
  <c r="S60" i="61"/>
  <c r="S58" i="61"/>
  <c r="S45" i="61"/>
  <c r="S49" i="61"/>
  <c r="S44" i="61"/>
  <c r="S55" i="61"/>
  <c r="S53" i="61"/>
  <c r="S51" i="61"/>
  <c r="S56" i="61"/>
  <c r="S54" i="61"/>
  <c r="S52" i="61"/>
  <c r="S50" i="61"/>
  <c r="HI22" i="78"/>
  <c r="HG22" i="78"/>
  <c r="HL5" i="78"/>
  <c r="HL4" i="78"/>
  <c r="HL3" i="78"/>
  <c r="GT22" i="78"/>
  <c r="GR22" i="78"/>
  <c r="GW5" i="78"/>
  <c r="GW4" i="78"/>
  <c r="GW3" i="78"/>
  <c r="GE22" i="78"/>
  <c r="GC22" i="78"/>
  <c r="GH5" i="78"/>
  <c r="GH4" i="78"/>
  <c r="GH3" i="78"/>
  <c r="FP22" i="78"/>
  <c r="FN22" i="78"/>
  <c r="FS5" i="78"/>
  <c r="FS4" i="78"/>
  <c r="FS3" i="78"/>
  <c r="FB22" i="78"/>
  <c r="EZ22" i="78"/>
  <c r="EL22" i="78"/>
  <c r="EJ22" i="78"/>
  <c r="EO5" i="78"/>
  <c r="EO4" i="78"/>
  <c r="EO3" i="78"/>
  <c r="DW22" i="78"/>
  <c r="DU22" i="78"/>
  <c r="DZ5" i="78"/>
  <c r="DZ4" i="78"/>
  <c r="DZ3" i="78"/>
  <c r="DH22" i="78"/>
  <c r="DF22" i="78"/>
  <c r="DK5" i="78"/>
  <c r="DK4" i="78"/>
  <c r="DK3" i="78"/>
  <c r="CS22" i="78"/>
  <c r="CQ22" i="78"/>
  <c r="CV5" i="78"/>
  <c r="CV4" i="78"/>
  <c r="CV3" i="78"/>
  <c r="CD22" i="78"/>
  <c r="CB22" i="78"/>
  <c r="CG5" i="78"/>
  <c r="CG4" i="78"/>
  <c r="CG3" i="78"/>
  <c r="BO22" i="78"/>
  <c r="BM22" i="78"/>
  <c r="BR5" i="78"/>
  <c r="BR4" i="78"/>
  <c r="BR3" i="78"/>
  <c r="AZ22" i="78"/>
  <c r="AX22" i="78"/>
  <c r="BC5" i="78"/>
  <c r="BC4" i="78"/>
  <c r="BC3" i="78"/>
  <c r="AN5" i="78"/>
  <c r="AN4" i="78"/>
  <c r="AN3" i="78"/>
  <c r="V22" i="78"/>
  <c r="T22" i="78"/>
  <c r="Y5" i="78"/>
  <c r="Y4" i="78"/>
  <c r="Y3" i="78"/>
  <c r="J3" i="78"/>
  <c r="J4" i="78"/>
  <c r="J5" i="78"/>
  <c r="HE4" i="75"/>
  <c r="HE3" i="75"/>
  <c r="HE2" i="75"/>
  <c r="GP4" i="75"/>
  <c r="GP3" i="75"/>
  <c r="GP2" i="75"/>
  <c r="GA4" i="75"/>
  <c r="GA3" i="75"/>
  <c r="GA2" i="75"/>
  <c r="FL4" i="75"/>
  <c r="FL3" i="75"/>
  <c r="FL2" i="75"/>
  <c r="EW4" i="75"/>
  <c r="EW3" i="75"/>
  <c r="EW2" i="75"/>
  <c r="EH4" i="75"/>
  <c r="EH3" i="75"/>
  <c r="EH2" i="75"/>
  <c r="DS4" i="75"/>
  <c r="DS3" i="75"/>
  <c r="DS2" i="75"/>
  <c r="DD4" i="75"/>
  <c r="DD3" i="75"/>
  <c r="DD2" i="75"/>
  <c r="CO4" i="75"/>
  <c r="CO3" i="75"/>
  <c r="CO2" i="75"/>
  <c r="BZ4" i="75"/>
  <c r="BZ3" i="75"/>
  <c r="BZ2" i="75"/>
  <c r="AV4" i="75"/>
  <c r="AV3" i="75"/>
  <c r="AV2" i="75"/>
  <c r="BK4" i="75"/>
  <c r="BK3" i="75"/>
  <c r="BK2" i="75"/>
  <c r="AG4" i="75"/>
  <c r="AG3" i="75"/>
  <c r="AG2" i="75"/>
  <c r="R4" i="75"/>
  <c r="R3" i="75"/>
  <c r="R2" i="75"/>
  <c r="C2" i="75"/>
  <c r="C4" i="75"/>
  <c r="C3" i="75"/>
  <c r="HE17" i="75"/>
  <c r="HD17" i="75"/>
  <c r="HD18" i="75" s="1"/>
  <c r="GP17" i="75"/>
  <c r="GO17" i="75"/>
  <c r="GO18" i="75" s="1"/>
  <c r="GA17" i="75"/>
  <c r="FZ17" i="75"/>
  <c r="FZ18" i="75" s="1"/>
  <c r="EW17" i="75"/>
  <c r="EV17" i="75"/>
  <c r="EV18" i="75" s="1"/>
  <c r="EH17" i="75"/>
  <c r="EG17" i="75"/>
  <c r="EG18" i="75" s="1"/>
  <c r="DS17" i="75"/>
  <c r="DR17" i="75"/>
  <c r="DR18" i="75" s="1"/>
  <c r="DD17" i="75"/>
  <c r="DC17" i="75"/>
  <c r="DC18" i="75" s="1"/>
  <c r="CO17" i="75"/>
  <c r="CN17" i="75"/>
  <c r="CN18" i="75" s="1"/>
  <c r="BZ17" i="75"/>
  <c r="BY17" i="75"/>
  <c r="BY18" i="75" s="1"/>
  <c r="BK17" i="75"/>
  <c r="BJ17" i="75"/>
  <c r="BJ18" i="75" s="1"/>
  <c r="AV17" i="75"/>
  <c r="AU17" i="75"/>
  <c r="AU18" i="75" s="1"/>
  <c r="AG17" i="75"/>
  <c r="AF17" i="75"/>
  <c r="AF18" i="75" s="1"/>
  <c r="R17" i="75"/>
  <c r="Q17" i="75"/>
  <c r="Q18" i="75" s="1"/>
  <c r="FL10" i="61" l="1"/>
  <c r="EH10" i="61"/>
  <c r="CO10" i="61"/>
  <c r="BK10" i="61"/>
  <c r="R10" i="61"/>
  <c r="HE18" i="61"/>
  <c r="GP18" i="61"/>
  <c r="GP11" i="61"/>
  <c r="GA18" i="61"/>
  <c r="FL18" i="61"/>
  <c r="EW18" i="61"/>
  <c r="EW1" i="75"/>
  <c r="EH18" i="61"/>
  <c r="EH11" i="61"/>
  <c r="DS18" i="61"/>
  <c r="DD18" i="61"/>
  <c r="CO18" i="61"/>
  <c r="BZ18" i="61"/>
  <c r="BK18" i="61"/>
  <c r="AV18" i="61"/>
  <c r="AG18" i="61"/>
  <c r="R18" i="61"/>
  <c r="R11" i="61"/>
  <c r="G22" i="78"/>
  <c r="E22" i="78"/>
  <c r="AV33" i="74"/>
  <c r="AG31" i="74"/>
  <c r="AN2" i="78" l="1"/>
  <c r="AG1" i="75"/>
  <c r="BC2" i="78"/>
  <c r="AV1" i="75"/>
  <c r="BR2" i="78"/>
  <c r="BK1" i="75"/>
  <c r="CG2" i="78"/>
  <c r="BZ1" i="75"/>
  <c r="CV2" i="78"/>
  <c r="CO1" i="75"/>
  <c r="DK2" i="78"/>
  <c r="DD1" i="75"/>
  <c r="DZ2" i="78"/>
  <c r="DS1" i="75"/>
  <c r="EO2" i="78"/>
  <c r="EH1" i="75"/>
  <c r="Y2" i="78"/>
  <c r="R1" i="75"/>
  <c r="FS2" i="78"/>
  <c r="FL1" i="75"/>
  <c r="GH2" i="78"/>
  <c r="GA1" i="75"/>
  <c r="GW2" i="78"/>
  <c r="GP1" i="75"/>
  <c r="HL2" i="78"/>
  <c r="HE1" i="75"/>
  <c r="BZ20" i="61"/>
  <c r="BZ10" i="75"/>
  <c r="BZ18" i="75" s="1"/>
  <c r="BY19" i="75" s="1"/>
  <c r="CD10" i="61" s="1"/>
  <c r="CF10" i="61" s="1"/>
  <c r="CO20" i="61"/>
  <c r="CO10" i="75"/>
  <c r="CO18" i="75" s="1"/>
  <c r="CN19" i="75" s="1"/>
  <c r="CS10" i="61" s="1"/>
  <c r="CU10" i="61" s="1"/>
  <c r="DD20" i="61"/>
  <c r="DD10" i="75"/>
  <c r="DD18" i="75" s="1"/>
  <c r="DC19" i="75" s="1"/>
  <c r="DH10" i="61" s="1"/>
  <c r="DJ10" i="61" s="1"/>
  <c r="DS20" i="61"/>
  <c r="DS10" i="75"/>
  <c r="DS18" i="75" s="1"/>
  <c r="DR19" i="75" s="1"/>
  <c r="DW10" i="61" s="1"/>
  <c r="DY10" i="61" s="1"/>
  <c r="EW20" i="61"/>
  <c r="EW10" i="75"/>
  <c r="EW18" i="75" s="1"/>
  <c r="EV19" i="75" s="1"/>
  <c r="FA10" i="61" s="1"/>
  <c r="FC10" i="61" s="1"/>
  <c r="FL20" i="61"/>
  <c r="FL10" i="75"/>
  <c r="FL18" i="75" s="1"/>
  <c r="FK19" i="75" s="1"/>
  <c r="FP10" i="61" s="1"/>
  <c r="FR10" i="61" s="1"/>
  <c r="HE20" i="61"/>
  <c r="HE10" i="75"/>
  <c r="HE18" i="75" s="1"/>
  <c r="HD19" i="75" s="1"/>
  <c r="HI10" i="61" s="1"/>
  <c r="HK10" i="61" s="1"/>
  <c r="R20" i="61"/>
  <c r="R10" i="75"/>
  <c r="R18" i="75" s="1"/>
  <c r="Q19" i="75" s="1"/>
  <c r="V10" i="61" s="1"/>
  <c r="X10" i="61" s="1"/>
  <c r="AG20" i="61"/>
  <c r="AG10" i="75"/>
  <c r="AG18" i="75" s="1"/>
  <c r="AF19" i="75" s="1"/>
  <c r="AK10" i="61" s="1"/>
  <c r="AM10" i="61" s="1"/>
  <c r="AV20" i="61"/>
  <c r="AV10" i="75"/>
  <c r="AV18" i="75" s="1"/>
  <c r="AU19" i="75" s="1"/>
  <c r="AZ10" i="61" s="1"/>
  <c r="BB10" i="61" s="1"/>
  <c r="BK20" i="61"/>
  <c r="BK10" i="75"/>
  <c r="BK18" i="75" s="1"/>
  <c r="BJ19" i="75" s="1"/>
  <c r="BO10" i="61" s="1"/>
  <c r="BQ10" i="61" s="1"/>
  <c r="BZ11" i="61"/>
  <c r="EH20" i="61"/>
  <c r="EH10" i="75"/>
  <c r="EH18" i="75" s="1"/>
  <c r="EG19" i="75" s="1"/>
  <c r="EL10" i="61" s="1"/>
  <c r="EN10" i="61" s="1"/>
  <c r="GA20" i="61"/>
  <c r="GA10" i="75"/>
  <c r="GA18" i="75" s="1"/>
  <c r="FZ19" i="75" s="1"/>
  <c r="GE10" i="61" s="1"/>
  <c r="GG10" i="61" s="1"/>
  <c r="GP20" i="61"/>
  <c r="GP10" i="75"/>
  <c r="GP18" i="75" s="1"/>
  <c r="GO19" i="75" s="1"/>
  <c r="GT10" i="61" s="1"/>
  <c r="GV10" i="61" s="1"/>
  <c r="AV11" i="61"/>
  <c r="DD11" i="61"/>
  <c r="AG11" i="61"/>
  <c r="BK11" i="61"/>
  <c r="CO11" i="61"/>
  <c r="DS11" i="61"/>
  <c r="EW11" i="61"/>
  <c r="GA11" i="61"/>
  <c r="HE11" i="61"/>
  <c r="HE17" i="61"/>
  <c r="GP17" i="61"/>
  <c r="GA17" i="61"/>
  <c r="FL17" i="61"/>
  <c r="EW17" i="61"/>
  <c r="EH17" i="61"/>
  <c r="DS17" i="61"/>
  <c r="DD17" i="61"/>
  <c r="CO17" i="61"/>
  <c r="BZ17" i="61"/>
  <c r="BK17" i="61"/>
  <c r="AV17" i="61"/>
  <c r="R17" i="61"/>
  <c r="C10" i="75"/>
  <c r="C18" i="75" s="1"/>
  <c r="J2" i="78" l="1"/>
  <c r="C1" i="75"/>
  <c r="BK20" i="75"/>
  <c r="AV20" i="75"/>
  <c r="AG20" i="75"/>
  <c r="R20" i="75"/>
  <c r="HE20" i="75"/>
  <c r="FL20" i="75"/>
  <c r="EW20" i="75"/>
  <c r="DS20" i="75"/>
  <c r="DD20" i="75"/>
  <c r="CO20" i="75"/>
  <c r="BZ20" i="75"/>
  <c r="GP20" i="75"/>
  <c r="GA20" i="75"/>
  <c r="EH20" i="75"/>
  <c r="C17" i="61"/>
  <c r="C11" i="61"/>
  <c r="C18" i="61"/>
  <c r="C20" i="61"/>
  <c r="F33" i="61"/>
  <c r="G33" i="61"/>
  <c r="H33" i="61"/>
  <c r="I33" i="61"/>
  <c r="E33" i="61"/>
  <c r="D34" i="61" l="1"/>
  <c r="D60" i="61" s="1"/>
  <c r="D58" i="61"/>
  <c r="D59" i="61"/>
  <c r="D57" i="61" l="1"/>
  <c r="D61" i="61"/>
  <c r="F30" i="61"/>
  <c r="G30" i="61"/>
  <c r="H30" i="61"/>
  <c r="I30" i="61"/>
  <c r="E30" i="61"/>
  <c r="D31" i="61" s="1"/>
  <c r="D30" i="61"/>
  <c r="D56" i="61" l="1"/>
  <c r="D54" i="61"/>
  <c r="D52" i="61"/>
  <c r="D50" i="61"/>
  <c r="D55" i="61"/>
  <c r="D53" i="61"/>
  <c r="D51" i="61"/>
  <c r="E27" i="61"/>
  <c r="F27" i="61"/>
  <c r="G27" i="61"/>
  <c r="H27" i="61"/>
  <c r="I27" i="61"/>
  <c r="D27" i="61"/>
  <c r="D24" i="61"/>
  <c r="E24" i="61"/>
  <c r="F24" i="61"/>
  <c r="G24" i="61"/>
  <c r="H24" i="61"/>
  <c r="I24" i="61"/>
  <c r="C17" i="75"/>
  <c r="B17" i="75"/>
  <c r="B18" i="75" s="1"/>
  <c r="B19" i="75" s="1"/>
  <c r="G10" i="61" s="1"/>
  <c r="I10" i="61" s="1"/>
  <c r="O43" i="74"/>
  <c r="O42" i="74"/>
  <c r="O41" i="74"/>
  <c r="O40" i="74"/>
  <c r="R11" i="74"/>
  <c r="R10" i="74"/>
  <c r="N9" i="74"/>
  <c r="D28" i="61" l="1"/>
  <c r="D48" i="61" s="1"/>
  <c r="C20" i="75"/>
  <c r="D25" i="61"/>
  <c r="D43" i="61" l="1"/>
  <c r="D42" i="61"/>
  <c r="D47" i="61"/>
  <c r="D46" i="61"/>
  <c r="D45" i="61"/>
  <c r="D49" i="61"/>
  <c r="D44" i="61"/>
  <c r="D40" i="61"/>
  <c r="D38" i="61"/>
  <c r="D36" i="61"/>
  <c r="D41" i="61"/>
  <c r="D39" i="61"/>
  <c r="D37" i="61"/>
  <c r="E10" i="61"/>
  <c r="M10" i="61" s="1"/>
  <c r="G10" i="80" l="1"/>
  <c r="D5" i="79"/>
  <c r="HG10" i="61"/>
  <c r="HO10" i="61" s="1"/>
  <c r="D19" i="79" s="1"/>
  <c r="GR10" i="61"/>
  <c r="GZ10" i="61" s="1"/>
  <c r="D18" i="79" s="1"/>
  <c r="GC10" i="61"/>
  <c r="GK10" i="61" s="1"/>
  <c r="D17" i="79" s="1"/>
  <c r="FN10" i="61"/>
  <c r="FV10" i="61" s="1"/>
  <c r="D16" i="79" s="1"/>
  <c r="FG10" i="61"/>
  <c r="D15" i="79" s="1"/>
  <c r="EJ10" i="61"/>
  <c r="ER10" i="61" s="1"/>
  <c r="D14" i="79" s="1"/>
  <c r="DU10" i="61"/>
  <c r="EC10" i="61" s="1"/>
  <c r="D13" i="79" s="1"/>
  <c r="DF10" i="61"/>
  <c r="DN10" i="61" s="1"/>
  <c r="D12" i="79" s="1"/>
  <c r="CQ10" i="61"/>
  <c r="CY10" i="61" s="1"/>
  <c r="D11" i="79" s="1"/>
  <c r="CB10" i="61"/>
  <c r="BM10" i="61"/>
  <c r="BU10" i="61" s="1"/>
  <c r="D9" i="79" s="1"/>
  <c r="AX10" i="61"/>
  <c r="BF10" i="61" s="1"/>
  <c r="D8" i="79" s="1"/>
  <c r="AI10" i="61"/>
  <c r="AQ10" i="61" s="1"/>
  <c r="D7" i="79" s="1"/>
  <c r="T10" i="61"/>
  <c r="AB10" i="61" s="1"/>
  <c r="D6" i="79" s="1"/>
  <c r="I91" i="61"/>
  <c r="CJ10" i="61" l="1"/>
  <c r="X91" i="61"/>
  <c r="G11" i="80"/>
  <c r="BB91" i="61"/>
  <c r="G13" i="80"/>
  <c r="DJ91" i="61"/>
  <c r="G17" i="80"/>
  <c r="EN91" i="61"/>
  <c r="G19" i="80"/>
  <c r="AM91" i="61"/>
  <c r="G12" i="80"/>
  <c r="BQ91" i="61"/>
  <c r="G14" i="80"/>
  <c r="CU91" i="61"/>
  <c r="G16" i="80"/>
  <c r="DY91" i="61"/>
  <c r="G18" i="80"/>
  <c r="FC91" i="61"/>
  <c r="G20" i="80"/>
  <c r="GG91" i="61"/>
  <c r="G22" i="80"/>
  <c r="FR91" i="61"/>
  <c r="G21" i="80"/>
  <c r="HK91" i="61"/>
  <c r="G24" i="80"/>
  <c r="GV91" i="61"/>
  <c r="G23" i="80"/>
  <c r="CF91" i="61" l="1"/>
  <c r="O21" i="26" s="1"/>
  <c r="D10" i="79"/>
  <c r="G15" i="80"/>
  <c r="G25" i="80" s="1"/>
  <c r="O23" i="74" l="1"/>
  <c r="D4" i="79"/>
  <c r="G27" i="80"/>
</calcChain>
</file>

<file path=xl/sharedStrings.xml><?xml version="1.0" encoding="utf-8"?>
<sst xmlns="http://schemas.openxmlformats.org/spreadsheetml/2006/main" count="3567" uniqueCount="213">
  <si>
    <t>東京都知事　　殿</t>
    <rPh sb="0" eb="2">
      <t>トウキョウ</t>
    </rPh>
    <rPh sb="2" eb="5">
      <t>トチジ</t>
    </rPh>
    <rPh sb="7" eb="8">
      <t>ドノ</t>
    </rPh>
    <phoneticPr fontId="2"/>
  </si>
  <si>
    <t>主たる事務所の所在地</t>
    <rPh sb="0" eb="1">
      <t>シュ</t>
    </rPh>
    <rPh sb="3" eb="6">
      <t>ジムショ</t>
    </rPh>
    <rPh sb="7" eb="10">
      <t>ショザイチ</t>
    </rPh>
    <phoneticPr fontId="2"/>
  </si>
  <si>
    <t>法人名</t>
    <rPh sb="0" eb="2">
      <t>ホウジン</t>
    </rPh>
    <rPh sb="2" eb="3">
      <t>メイ</t>
    </rPh>
    <phoneticPr fontId="2"/>
  </si>
  <si>
    <t>印</t>
    <rPh sb="0" eb="1">
      <t>イン</t>
    </rPh>
    <phoneticPr fontId="2"/>
  </si>
  <si>
    <t>連絡先</t>
    <phoneticPr fontId="2"/>
  </si>
  <si>
    <t>担当者</t>
    <phoneticPr fontId="2"/>
  </si>
  <si>
    <t>電　話</t>
    <phoneticPr fontId="2"/>
  </si>
  <si>
    <t>e-mail</t>
    <phoneticPr fontId="2"/>
  </si>
  <si>
    <t>円</t>
    <rPh sb="0" eb="1">
      <t>エン</t>
    </rPh>
    <phoneticPr fontId="2"/>
  </si>
  <si>
    <t>別記第１号様式</t>
    <rPh sb="0" eb="2">
      <t>ベッキ</t>
    </rPh>
    <rPh sb="2" eb="3">
      <t>ダイ</t>
    </rPh>
    <rPh sb="4" eb="5">
      <t>ゴウ</t>
    </rPh>
    <rPh sb="5" eb="7">
      <t>ヨウシキ</t>
    </rPh>
    <phoneticPr fontId="2"/>
  </si>
  <si>
    <t>申請額　　　　金　　　　　　　　　　　　　　</t>
    <rPh sb="0" eb="2">
      <t>シンセイ</t>
    </rPh>
    <rPh sb="2" eb="3">
      <t>ガク</t>
    </rPh>
    <rPh sb="7" eb="8">
      <t>キン</t>
    </rPh>
    <phoneticPr fontId="2"/>
  </si>
  <si>
    <t>１</t>
    <phoneticPr fontId="2"/>
  </si>
  <si>
    <t>２</t>
    <phoneticPr fontId="2"/>
  </si>
  <si>
    <t>令和</t>
    <rPh sb="0" eb="1">
      <t>レイ</t>
    </rPh>
    <rPh sb="1" eb="2">
      <t>ワ</t>
    </rPh>
    <phoneticPr fontId="2"/>
  </si>
  <si>
    <t>担当部署</t>
    <rPh sb="0" eb="2">
      <t>タントウ</t>
    </rPh>
    <rPh sb="2" eb="4">
      <t>ブショ</t>
    </rPh>
    <phoneticPr fontId="2"/>
  </si>
  <si>
    <t>３</t>
    <phoneticPr fontId="2"/>
  </si>
  <si>
    <t>年　月　日</t>
    <rPh sb="0" eb="1">
      <t>ネン</t>
    </rPh>
    <rPh sb="2" eb="3">
      <t>ガツ</t>
    </rPh>
    <rPh sb="4" eb="5">
      <t>ニチ</t>
    </rPh>
    <phoneticPr fontId="2"/>
  </si>
  <si>
    <t>標記の支援金について、下記のとおり申請します。</t>
    <phoneticPr fontId="2"/>
  </si>
  <si>
    <t>添付書類</t>
    <rPh sb="0" eb="2">
      <t>テンプ</t>
    </rPh>
    <rPh sb="2" eb="4">
      <t>ショルイ</t>
    </rPh>
    <phoneticPr fontId="2"/>
  </si>
  <si>
    <t>（円）</t>
    <rPh sb="1" eb="2">
      <t>エン</t>
    </rPh>
    <phoneticPr fontId="2"/>
  </si>
  <si>
    <t>（A）基準額</t>
    <rPh sb="3" eb="5">
      <t>キジュン</t>
    </rPh>
    <rPh sb="5" eb="6">
      <t>ガク</t>
    </rPh>
    <phoneticPr fontId="2"/>
  </si>
  <si>
    <t>記</t>
    <rPh sb="0" eb="1">
      <t>キ</t>
    </rPh>
    <phoneticPr fontId="2"/>
  </si>
  <si>
    <t>小計</t>
    <rPh sb="0" eb="2">
      <t>ショウケイ</t>
    </rPh>
    <phoneticPr fontId="2"/>
  </si>
  <si>
    <t>※原則、支払った月の額を記入してください。</t>
    <phoneticPr fontId="2"/>
  </si>
  <si>
    <t>小計（消費税税抜相当額）</t>
    <rPh sb="3" eb="5">
      <t>ショウヒ</t>
    </rPh>
    <rPh sb="6" eb="8">
      <t>ゼイヌキ</t>
    </rPh>
    <rPh sb="8" eb="10">
      <t>ソウトウ</t>
    </rPh>
    <rPh sb="10" eb="11">
      <t>ガク</t>
    </rPh>
    <phoneticPr fontId="2"/>
  </si>
  <si>
    <t>合計（消費税税抜相当額）</t>
    <rPh sb="0" eb="2">
      <t>ゴウケイ</t>
    </rPh>
    <phoneticPr fontId="2"/>
  </si>
  <si>
    <t>（C）補助対象に使用した費用</t>
    <rPh sb="3" eb="5">
      <t>ホジョ</t>
    </rPh>
    <rPh sb="5" eb="7">
      <t>タイショウ</t>
    </rPh>
    <rPh sb="8" eb="10">
      <t>シヨウ</t>
    </rPh>
    <rPh sb="12" eb="14">
      <t>ヒヨウ</t>
    </rPh>
    <phoneticPr fontId="2"/>
  </si>
  <si>
    <t>（D）補助対象に使用した費用
（別紙3における重複分相当額を減じた額）</t>
    <rPh sb="26" eb="28">
      <t>ソウトウ</t>
    </rPh>
    <rPh sb="28" eb="29">
      <t>ガク</t>
    </rPh>
    <phoneticPr fontId="2"/>
  </si>
  <si>
    <r>
      <t xml:space="preserve">（B）基準額
</t>
    </r>
    <r>
      <rPr>
        <sz val="12"/>
        <rFont val="ＭＳ Ｐゴシック"/>
        <family val="3"/>
        <charset val="128"/>
      </rPr>
      <t>（別紙3における重複分相当額を減じた額）</t>
    </r>
    <rPh sb="3" eb="5">
      <t>キジュン</t>
    </rPh>
    <rPh sb="5" eb="6">
      <t>ガク</t>
    </rPh>
    <rPh sb="8" eb="10">
      <t>ベッシ</t>
    </rPh>
    <rPh sb="15" eb="18">
      <t>チョウフクブン</t>
    </rPh>
    <rPh sb="18" eb="20">
      <t>ソウトウ</t>
    </rPh>
    <rPh sb="20" eb="21">
      <t>ガク</t>
    </rPh>
    <rPh sb="22" eb="23">
      <t>ゲン</t>
    </rPh>
    <rPh sb="25" eb="26">
      <t>ガク</t>
    </rPh>
    <phoneticPr fontId="2"/>
  </si>
  <si>
    <t>（B）の算出方法</t>
    <rPh sb="4" eb="6">
      <t>サンシュツ</t>
    </rPh>
    <rPh sb="6" eb="8">
      <t>ホウホウ</t>
    </rPh>
    <phoneticPr fontId="2"/>
  </si>
  <si>
    <t>③補助対象に使用した費用の総額を（C）とする。</t>
    <phoneticPr fontId="2"/>
  </si>
  <si>
    <t>（E）補助率</t>
    <rPh sb="3" eb="6">
      <t>ホジョリツ</t>
    </rPh>
    <phoneticPr fontId="2"/>
  </si>
  <si>
    <t>施設種別</t>
    <rPh sb="0" eb="2">
      <t>シセツ</t>
    </rPh>
    <rPh sb="2" eb="4">
      <t>シュベツ</t>
    </rPh>
    <phoneticPr fontId="2"/>
  </si>
  <si>
    <t>障害者支援施設</t>
    <phoneticPr fontId="2"/>
  </si>
  <si>
    <t>福祉型障害児入所施設</t>
    <phoneticPr fontId="2"/>
  </si>
  <si>
    <t>医療型障害児入所施設</t>
    <phoneticPr fontId="2"/>
  </si>
  <si>
    <t>共同生活援助</t>
    <phoneticPr fontId="2"/>
  </si>
  <si>
    <t>短期入所</t>
    <phoneticPr fontId="2"/>
  </si>
  <si>
    <t>都外施設</t>
    <phoneticPr fontId="2"/>
  </si>
  <si>
    <t>入所系</t>
    <rPh sb="0" eb="2">
      <t>ニュウショ</t>
    </rPh>
    <rPh sb="2" eb="3">
      <t>ケイ</t>
    </rPh>
    <phoneticPr fontId="2"/>
  </si>
  <si>
    <t>訪問系</t>
    <rPh sb="0" eb="2">
      <t>ホウモン</t>
    </rPh>
    <rPh sb="2" eb="3">
      <t>ケイ</t>
    </rPh>
    <phoneticPr fontId="2"/>
  </si>
  <si>
    <t>通所系</t>
    <rPh sb="0" eb="2">
      <t>ツウショ</t>
    </rPh>
    <rPh sb="2" eb="3">
      <t>ケイ</t>
    </rPh>
    <phoneticPr fontId="2"/>
  </si>
  <si>
    <t>生活介護</t>
    <phoneticPr fontId="2"/>
  </si>
  <si>
    <t>宿泊型自立訓練</t>
    <phoneticPr fontId="2"/>
  </si>
  <si>
    <t>自立訓練</t>
    <phoneticPr fontId="2"/>
  </si>
  <si>
    <t>就労移行支援</t>
    <phoneticPr fontId="2"/>
  </si>
  <si>
    <t>就労継続支援Ａ型</t>
    <phoneticPr fontId="2"/>
  </si>
  <si>
    <t>就労継続支援Ｂ型</t>
    <phoneticPr fontId="2"/>
  </si>
  <si>
    <t>就労定着支援</t>
    <phoneticPr fontId="2"/>
  </si>
  <si>
    <t>児童発達支援</t>
    <phoneticPr fontId="2"/>
  </si>
  <si>
    <t>放課後等デイサービス</t>
    <phoneticPr fontId="2"/>
  </si>
  <si>
    <t>居宅訪問型児童発達支援</t>
    <phoneticPr fontId="2"/>
  </si>
  <si>
    <t>保育所等訪問支援</t>
    <phoneticPr fontId="2"/>
  </si>
  <si>
    <t>居宅介護</t>
    <phoneticPr fontId="2"/>
  </si>
  <si>
    <t>重度訪問介護</t>
    <phoneticPr fontId="2"/>
  </si>
  <si>
    <t>同行援護</t>
    <phoneticPr fontId="2"/>
  </si>
  <si>
    <t>行動援護</t>
    <phoneticPr fontId="2"/>
  </si>
  <si>
    <t>重度障害者等包括支援</t>
    <phoneticPr fontId="2"/>
  </si>
  <si>
    <t>相談系</t>
    <rPh sb="0" eb="2">
      <t>ソウダン</t>
    </rPh>
    <rPh sb="2" eb="3">
      <t>ケイ</t>
    </rPh>
    <phoneticPr fontId="2"/>
  </si>
  <si>
    <t>自立生活援助</t>
    <phoneticPr fontId="2"/>
  </si>
  <si>
    <t>計画相談支援</t>
    <phoneticPr fontId="2"/>
  </si>
  <si>
    <t>地域相談支援</t>
    <phoneticPr fontId="2"/>
  </si>
  <si>
    <t>障害児相談支援</t>
    <phoneticPr fontId="2"/>
  </si>
  <si>
    <t>４月</t>
    <phoneticPr fontId="2"/>
  </si>
  <si>
    <t>５月</t>
  </si>
  <si>
    <t>６月</t>
  </si>
  <si>
    <t>７月</t>
  </si>
  <si>
    <t>８月</t>
  </si>
  <si>
    <t>９月</t>
  </si>
  <si>
    <t>補助基準額</t>
    <rPh sb="0" eb="2">
      <t>ホジョ</t>
    </rPh>
    <rPh sb="2" eb="4">
      <t>キジュン</t>
    </rPh>
    <rPh sb="4" eb="5">
      <t>ガク</t>
    </rPh>
    <phoneticPr fontId="2"/>
  </si>
  <si>
    <t>基準額×定員数</t>
    <rPh sb="0" eb="2">
      <t>キジュン</t>
    </rPh>
    <rPh sb="2" eb="3">
      <t>ガク</t>
    </rPh>
    <rPh sb="4" eb="7">
      <t>テイインスウ</t>
    </rPh>
    <phoneticPr fontId="2"/>
  </si>
  <si>
    <t>計</t>
    <rPh sb="0" eb="1">
      <t>ケイ</t>
    </rPh>
    <phoneticPr fontId="2"/>
  </si>
  <si>
    <t>別表1(入所系)</t>
    <rPh sb="0" eb="2">
      <t>ベッピョウ</t>
    </rPh>
    <rPh sb="4" eb="6">
      <t>ニュウショ</t>
    </rPh>
    <rPh sb="6" eb="7">
      <t>ケイ</t>
    </rPh>
    <phoneticPr fontId="2"/>
  </si>
  <si>
    <t>別表2(通所系)</t>
    <rPh sb="0" eb="2">
      <t>ベッピョウ</t>
    </rPh>
    <rPh sb="4" eb="6">
      <t>ツウショ</t>
    </rPh>
    <rPh sb="6" eb="7">
      <t>ケイ</t>
    </rPh>
    <phoneticPr fontId="2"/>
  </si>
  <si>
    <t>別表2(訪問系)</t>
    <rPh sb="0" eb="2">
      <t>ベッピョウ</t>
    </rPh>
    <rPh sb="4" eb="6">
      <t>ホウモン</t>
    </rPh>
    <rPh sb="6" eb="7">
      <t>ケイ</t>
    </rPh>
    <phoneticPr fontId="2"/>
  </si>
  <si>
    <t>補助額</t>
    <rPh sb="0" eb="2">
      <t>ホジョ</t>
    </rPh>
    <rPh sb="2" eb="3">
      <t>ガク</t>
    </rPh>
    <phoneticPr fontId="2"/>
  </si>
  <si>
    <t>別表2(相談系)</t>
    <rPh sb="0" eb="2">
      <t>ベッピョウ</t>
    </rPh>
    <rPh sb="4" eb="6">
      <t>ソウダン</t>
    </rPh>
    <rPh sb="6" eb="7">
      <t>ケイ</t>
    </rPh>
    <phoneticPr fontId="2"/>
  </si>
  <si>
    <t>1～6</t>
    <phoneticPr fontId="2"/>
  </si>
  <si>
    <t>番号</t>
    <rPh sb="0" eb="2">
      <t>バンゴウ</t>
    </rPh>
    <phoneticPr fontId="2"/>
  </si>
  <si>
    <t>①交付要綱別表２第４欄に定める補助基準額を基準額（Ａ）とする。</t>
    <rPh sb="1" eb="3">
      <t>コウフ</t>
    </rPh>
    <rPh sb="3" eb="5">
      <t>ヨウコウ</t>
    </rPh>
    <rPh sb="5" eb="7">
      <t>ベッピョウ</t>
    </rPh>
    <rPh sb="8" eb="9">
      <t>ダイ</t>
    </rPh>
    <rPh sb="10" eb="11">
      <t>ラン</t>
    </rPh>
    <rPh sb="12" eb="13">
      <t>サダ</t>
    </rPh>
    <rPh sb="15" eb="17">
      <t>ホジョ</t>
    </rPh>
    <rPh sb="17" eb="19">
      <t>キジュン</t>
    </rPh>
    <rPh sb="19" eb="20">
      <t>ガク</t>
    </rPh>
    <rPh sb="21" eb="23">
      <t>キジュン</t>
    </rPh>
    <rPh sb="23" eb="24">
      <t>ガク</t>
    </rPh>
    <phoneticPr fontId="2"/>
  </si>
  <si>
    <t>令和５年度　各月１日時点の定員数（名）</t>
    <phoneticPr fontId="2"/>
  </si>
  <si>
    <t>【補助対象期間の途中において、都知事又は都内区市町村長の指定を受けた事業所等のみ記入】</t>
    <phoneticPr fontId="2"/>
  </si>
  <si>
    <t>定員数</t>
    <rPh sb="0" eb="3">
      <t>テイインスウ</t>
    </rPh>
    <phoneticPr fontId="2"/>
  </si>
  <si>
    <t>令和５年度</t>
    <rPh sb="0" eb="2">
      <t>レイワ</t>
    </rPh>
    <rPh sb="3" eb="5">
      <t>ネンド</t>
    </rPh>
    <phoneticPr fontId="2"/>
  </si>
  <si>
    <t>（R5.4月～9月までの対象経費の総額）</t>
    <rPh sb="12" eb="14">
      <t>タイショウ</t>
    </rPh>
    <rPh sb="14" eb="16">
      <t>ケイヒ</t>
    </rPh>
    <phoneticPr fontId="2"/>
  </si>
  <si>
    <t>※使用した費用の分かる領収書等は事業所で必ず保管してください。</t>
    <rPh sb="1" eb="3">
      <t>シヨウ</t>
    </rPh>
    <rPh sb="5" eb="7">
      <t>ヒヨウ</t>
    </rPh>
    <rPh sb="8" eb="9">
      <t>ワ</t>
    </rPh>
    <rPh sb="11" eb="14">
      <t>リョウシュウショ</t>
    </rPh>
    <rPh sb="14" eb="15">
      <t>トウ</t>
    </rPh>
    <rPh sb="16" eb="19">
      <t>ジギョウショ</t>
    </rPh>
    <rPh sb="20" eb="21">
      <t>カナラ</t>
    </rPh>
    <rPh sb="22" eb="24">
      <t>ホカン</t>
    </rPh>
    <phoneticPr fontId="2"/>
  </si>
  <si>
    <t>令和５年４月分</t>
    <rPh sb="0" eb="2">
      <t>レイワ</t>
    </rPh>
    <rPh sb="3" eb="4">
      <t>ネン</t>
    </rPh>
    <rPh sb="5" eb="6">
      <t>ガツ</t>
    </rPh>
    <rPh sb="6" eb="7">
      <t>ブン</t>
    </rPh>
    <phoneticPr fontId="2"/>
  </si>
  <si>
    <t>令和５年５月分</t>
    <rPh sb="0" eb="2">
      <t>レイワ</t>
    </rPh>
    <rPh sb="3" eb="4">
      <t>ネン</t>
    </rPh>
    <rPh sb="5" eb="6">
      <t>ガツ</t>
    </rPh>
    <rPh sb="6" eb="7">
      <t>ブン</t>
    </rPh>
    <phoneticPr fontId="2"/>
  </si>
  <si>
    <t>令和５年６月分</t>
    <rPh sb="0" eb="2">
      <t>レイワ</t>
    </rPh>
    <rPh sb="3" eb="4">
      <t>ネン</t>
    </rPh>
    <rPh sb="5" eb="6">
      <t>ガツ</t>
    </rPh>
    <rPh sb="6" eb="7">
      <t>ブン</t>
    </rPh>
    <phoneticPr fontId="2"/>
  </si>
  <si>
    <t>令和５年７月分</t>
    <rPh sb="0" eb="2">
      <t>レイワ</t>
    </rPh>
    <rPh sb="3" eb="4">
      <t>ネン</t>
    </rPh>
    <rPh sb="5" eb="6">
      <t>ガツ</t>
    </rPh>
    <rPh sb="6" eb="7">
      <t>ブン</t>
    </rPh>
    <phoneticPr fontId="2"/>
  </si>
  <si>
    <t>令和５年８月分</t>
    <rPh sb="0" eb="2">
      <t>レイワ</t>
    </rPh>
    <rPh sb="3" eb="4">
      <t>ネン</t>
    </rPh>
    <rPh sb="5" eb="6">
      <t>ガツ</t>
    </rPh>
    <rPh sb="6" eb="7">
      <t>ブン</t>
    </rPh>
    <phoneticPr fontId="2"/>
  </si>
  <si>
    <t>令和５年９月分</t>
    <rPh sb="0" eb="2">
      <t>レイワ</t>
    </rPh>
    <rPh sb="3" eb="4">
      <t>ネン</t>
    </rPh>
    <rPh sb="5" eb="6">
      <t>ガツ</t>
    </rPh>
    <rPh sb="6" eb="7">
      <t>ブン</t>
    </rPh>
    <phoneticPr fontId="2"/>
  </si>
  <si>
    <t>食材費</t>
    <rPh sb="0" eb="2">
      <t>ショクザイ</t>
    </rPh>
    <rPh sb="2" eb="3">
      <t>ヒ</t>
    </rPh>
    <phoneticPr fontId="2"/>
  </si>
  <si>
    <t>燃料費</t>
    <rPh sb="0" eb="3">
      <t>ネンリョウヒ</t>
    </rPh>
    <phoneticPr fontId="2"/>
  </si>
  <si>
    <t>令和５年度障害者施設等物価高騰対策支援金について、下記のとおり請求します。</t>
    <rPh sb="31" eb="33">
      <t>セイキュウ</t>
    </rPh>
    <phoneticPr fontId="2"/>
  </si>
  <si>
    <t>請　　求　　書</t>
    <rPh sb="0" eb="1">
      <t>ショウ</t>
    </rPh>
    <rPh sb="3" eb="4">
      <t>モトム</t>
    </rPh>
    <rPh sb="6" eb="7">
      <t>ショ</t>
    </rPh>
    <phoneticPr fontId="2"/>
  </si>
  <si>
    <t>請求額　　　　金　　　　　　　　　　　　　　</t>
    <rPh sb="0" eb="2">
      <t>セイキュウ</t>
    </rPh>
    <rPh sb="2" eb="3">
      <t>ガク</t>
    </rPh>
    <rPh sb="7" eb="8">
      <t>キン</t>
    </rPh>
    <phoneticPr fontId="2"/>
  </si>
  <si>
    <t>印鑑証明</t>
    <rPh sb="0" eb="2">
      <t>インカン</t>
    </rPh>
    <rPh sb="2" eb="4">
      <t>ショウメイ</t>
    </rPh>
    <phoneticPr fontId="2"/>
  </si>
  <si>
    <t>（A）他の補助金等の受給額</t>
    <rPh sb="3" eb="4">
      <t>タ</t>
    </rPh>
    <rPh sb="5" eb="9">
      <t>ホジョキンナド</t>
    </rPh>
    <rPh sb="10" eb="12">
      <t>ジュキュウ</t>
    </rPh>
    <rPh sb="12" eb="13">
      <t>ガク</t>
    </rPh>
    <phoneticPr fontId="2"/>
  </si>
  <si>
    <t>※本事業の対象経費について、区市町村等が独自で実施する物価高騰対策に関する補助金等を受給している場合は記載</t>
    <rPh sb="1" eb="2">
      <t>ホン</t>
    </rPh>
    <rPh sb="2" eb="4">
      <t>ジギョウ</t>
    </rPh>
    <rPh sb="5" eb="7">
      <t>タイショウ</t>
    </rPh>
    <rPh sb="7" eb="9">
      <t>ケイヒ</t>
    </rPh>
    <rPh sb="14" eb="18">
      <t>クシチョウソン</t>
    </rPh>
    <rPh sb="18" eb="19">
      <t>トウ</t>
    </rPh>
    <rPh sb="20" eb="22">
      <t>ドクジ</t>
    </rPh>
    <rPh sb="23" eb="25">
      <t>ジッシ</t>
    </rPh>
    <rPh sb="27" eb="29">
      <t>ブッカ</t>
    </rPh>
    <rPh sb="29" eb="31">
      <t>コウトウ</t>
    </rPh>
    <rPh sb="31" eb="33">
      <t>タイサク</t>
    </rPh>
    <rPh sb="34" eb="35">
      <t>カン</t>
    </rPh>
    <rPh sb="37" eb="41">
      <t>ホジョキンナド</t>
    </rPh>
    <rPh sb="42" eb="44">
      <t>ジュキュウ</t>
    </rPh>
    <rPh sb="48" eb="50">
      <t>バアイ</t>
    </rPh>
    <rPh sb="51" eb="53">
      <t>キサイ</t>
    </rPh>
    <phoneticPr fontId="2"/>
  </si>
  <si>
    <t>法人所在地</t>
    <rPh sb="0" eb="2">
      <t>ホウジン</t>
    </rPh>
    <rPh sb="2" eb="5">
      <t>ショザイチ</t>
    </rPh>
    <phoneticPr fontId="2"/>
  </si>
  <si>
    <t>令和５年度障害者施設等物価高騰対策支援金交付申請書兼実績報告書</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phoneticPr fontId="2"/>
  </si>
  <si>
    <t>（B）重複分相当額</t>
    <rPh sb="3" eb="6">
      <t>チョウフクブン</t>
    </rPh>
    <rPh sb="6" eb="8">
      <t>ソウトウ</t>
    </rPh>
    <rPh sb="8" eb="9">
      <t>ガク</t>
    </rPh>
    <phoneticPr fontId="2"/>
  </si>
  <si>
    <t>②（Ａ）から別紙3における重複分相当額を減じた額を（B）とする。</t>
    <rPh sb="16" eb="18">
      <t>ソウトウ</t>
    </rPh>
    <rPh sb="18" eb="19">
      <t>ガク</t>
    </rPh>
    <phoneticPr fontId="2"/>
  </si>
  <si>
    <t>④（C）から別紙3における重複分相当額を減じた額を（D）とする。</t>
    <rPh sb="16" eb="18">
      <t>ソウトウ</t>
    </rPh>
    <rPh sb="18" eb="19">
      <t>ガク</t>
    </rPh>
    <phoneticPr fontId="2"/>
  </si>
  <si>
    <t>別紙1</t>
    <rPh sb="0" eb="2">
      <t>ベッシ</t>
    </rPh>
    <phoneticPr fontId="2"/>
  </si>
  <si>
    <t>別記第２号様式</t>
    <rPh sb="0" eb="2">
      <t>ベッキ</t>
    </rPh>
    <rPh sb="2" eb="3">
      <t>ダイ</t>
    </rPh>
    <rPh sb="4" eb="5">
      <t>ゴウ</t>
    </rPh>
    <rPh sb="5" eb="7">
      <t>ヨウシキ</t>
    </rPh>
    <phoneticPr fontId="2"/>
  </si>
  <si>
    <t>実績調書</t>
    <rPh sb="0" eb="2">
      <t>ジッセキ</t>
    </rPh>
    <rPh sb="2" eb="4">
      <t>チョウショ</t>
    </rPh>
    <phoneticPr fontId="2"/>
  </si>
  <si>
    <t>（F）積算額</t>
    <rPh sb="3" eb="5">
      <t>セキサン</t>
    </rPh>
    <rPh sb="5" eb="6">
      <t>ガク</t>
    </rPh>
    <phoneticPr fontId="2"/>
  </si>
  <si>
    <t>⑤（B）と（D）とを比較して少ない額に補助率（E）を乗じた金額を積算額（F）とする。</t>
    <rPh sb="10" eb="12">
      <t>ヒカク</t>
    </rPh>
    <rPh sb="14" eb="15">
      <t>スク</t>
    </rPh>
    <rPh sb="17" eb="18">
      <t>ガク</t>
    </rPh>
    <rPh sb="32" eb="34">
      <t>セキサン</t>
    </rPh>
    <rPh sb="34" eb="35">
      <t>ガク</t>
    </rPh>
    <phoneticPr fontId="2"/>
  </si>
  <si>
    <t xml:space="preserve">施設等の名称 </t>
    <rPh sb="0" eb="2">
      <t>シセツ</t>
    </rPh>
    <rPh sb="2" eb="3">
      <t>トウ</t>
    </rPh>
    <rPh sb="4" eb="6">
      <t>メイショウ</t>
    </rPh>
    <phoneticPr fontId="2"/>
  </si>
  <si>
    <t>事業者番号</t>
    <rPh sb="0" eb="3">
      <t>ジギョウシャ</t>
    </rPh>
    <rPh sb="3" eb="5">
      <t>バンゴウ</t>
    </rPh>
    <phoneticPr fontId="2"/>
  </si>
  <si>
    <t>別紙１　実績調書</t>
    <rPh sb="0" eb="2">
      <t>ベッシ</t>
    </rPh>
    <rPh sb="4" eb="6">
      <t>ジッセキ</t>
    </rPh>
    <rPh sb="6" eb="8">
      <t>チョウショ</t>
    </rPh>
    <phoneticPr fontId="2"/>
  </si>
  <si>
    <t>別紙２　補助対象に使用した費用の総額表</t>
    <rPh sb="0" eb="2">
      <t>ベッシ</t>
    </rPh>
    <phoneticPr fontId="2"/>
  </si>
  <si>
    <t>別紙３　他の補助金等の受給状況</t>
    <rPh sb="0" eb="2">
      <t>ベッシ</t>
    </rPh>
    <phoneticPr fontId="2"/>
  </si>
  <si>
    <t>①令和５年４月から９月の各月１日時点における定員数に補助基準額（4,130円）を乗じて得た額の合計を基準額（Ａ）とする。</t>
    <rPh sb="1" eb="2">
      <t>レイ</t>
    </rPh>
    <rPh sb="2" eb="3">
      <t>ワ</t>
    </rPh>
    <rPh sb="4" eb="5">
      <t>ネン</t>
    </rPh>
    <rPh sb="6" eb="7">
      <t>ガツ</t>
    </rPh>
    <rPh sb="10" eb="11">
      <t>ツキ</t>
    </rPh>
    <rPh sb="12" eb="14">
      <t>カクツキ</t>
    </rPh>
    <rPh sb="15" eb="16">
      <t>ニチ</t>
    </rPh>
    <rPh sb="16" eb="18">
      <t>ジテン</t>
    </rPh>
    <rPh sb="22" eb="25">
      <t>テイインスウ</t>
    </rPh>
    <rPh sb="26" eb="28">
      <t>ホジョ</t>
    </rPh>
    <rPh sb="28" eb="30">
      <t>キジュン</t>
    </rPh>
    <rPh sb="30" eb="31">
      <t>ガク</t>
    </rPh>
    <rPh sb="40" eb="41">
      <t>ジョウ</t>
    </rPh>
    <rPh sb="43" eb="44">
      <t>エ</t>
    </rPh>
    <rPh sb="45" eb="46">
      <t>ガク</t>
    </rPh>
    <rPh sb="47" eb="49">
      <t>ゴウケイ</t>
    </rPh>
    <rPh sb="50" eb="52">
      <t>キジュン</t>
    </rPh>
    <rPh sb="52" eb="53">
      <t>ガク</t>
    </rPh>
    <phoneticPr fontId="2"/>
  </si>
  <si>
    <t>①令和５年４月から９月の各月１日時点における定員数に補助基準額（709円）を乗じて得た額の合計を基準額（Ａ）とする。</t>
    <rPh sb="1" eb="2">
      <t>レイ</t>
    </rPh>
    <rPh sb="2" eb="3">
      <t>ワ</t>
    </rPh>
    <rPh sb="4" eb="5">
      <t>ネン</t>
    </rPh>
    <rPh sb="6" eb="7">
      <t>ガツ</t>
    </rPh>
    <rPh sb="10" eb="11">
      <t>ツキ</t>
    </rPh>
    <rPh sb="12" eb="14">
      <t>カクツキ</t>
    </rPh>
    <rPh sb="15" eb="16">
      <t>ニチ</t>
    </rPh>
    <rPh sb="16" eb="18">
      <t>ジテン</t>
    </rPh>
    <rPh sb="22" eb="25">
      <t>テイインスウ</t>
    </rPh>
    <rPh sb="26" eb="28">
      <t>ホジョ</t>
    </rPh>
    <rPh sb="28" eb="30">
      <t>キジュン</t>
    </rPh>
    <rPh sb="30" eb="31">
      <t>ガク</t>
    </rPh>
    <rPh sb="38" eb="39">
      <t>ジョウ</t>
    </rPh>
    <rPh sb="41" eb="42">
      <t>エ</t>
    </rPh>
    <rPh sb="43" eb="44">
      <t>ガク</t>
    </rPh>
    <rPh sb="45" eb="47">
      <t>ゴウケイ</t>
    </rPh>
    <rPh sb="48" eb="50">
      <t>キジュン</t>
    </rPh>
    <rPh sb="50" eb="51">
      <t>ガク</t>
    </rPh>
    <phoneticPr fontId="2"/>
  </si>
  <si>
    <t>２</t>
    <phoneticPr fontId="2"/>
  </si>
  <si>
    <t>支払金口座振替依頼</t>
    <rPh sb="0" eb="3">
      <t>シハライキン</t>
    </rPh>
    <rPh sb="3" eb="5">
      <t>コウザ</t>
    </rPh>
    <rPh sb="5" eb="7">
      <t>フリカエ</t>
    </rPh>
    <rPh sb="7" eb="9">
      <t>イライ</t>
    </rPh>
    <phoneticPr fontId="2"/>
  </si>
  <si>
    <t>下記の口座に口座振替の方法をもって振り込んでください。</t>
  </si>
  <si>
    <t>　東京都から私に支給される令和５年度障害者施設等物価高騰対策支援金は、</t>
    <phoneticPr fontId="2"/>
  </si>
  <si>
    <t>振込先金融機関名</t>
    <rPh sb="0" eb="2">
      <t>フリコミ</t>
    </rPh>
    <rPh sb="2" eb="3">
      <t>サキ</t>
    </rPh>
    <rPh sb="3" eb="5">
      <t>キンユウ</t>
    </rPh>
    <rPh sb="5" eb="7">
      <t>キカン</t>
    </rPh>
    <rPh sb="7" eb="8">
      <t>メイ</t>
    </rPh>
    <phoneticPr fontId="2"/>
  </si>
  <si>
    <t>本・支店名</t>
    <rPh sb="0" eb="1">
      <t>ホン</t>
    </rPh>
    <rPh sb="2" eb="5">
      <t>シテンメイ</t>
    </rPh>
    <phoneticPr fontId="2"/>
  </si>
  <si>
    <t>金融機関コード</t>
    <rPh sb="0" eb="2">
      <t>キンユウ</t>
    </rPh>
    <rPh sb="2" eb="4">
      <t>キカン</t>
    </rPh>
    <phoneticPr fontId="2"/>
  </si>
  <si>
    <t>支店コード</t>
    <rPh sb="0" eb="2">
      <t>シテン</t>
    </rPh>
    <phoneticPr fontId="2"/>
  </si>
  <si>
    <t>預金種目</t>
    <rPh sb="0" eb="2">
      <t>ヨキン</t>
    </rPh>
    <rPh sb="2" eb="4">
      <t>シュモク</t>
    </rPh>
    <phoneticPr fontId="2"/>
  </si>
  <si>
    <t>普通</t>
    <rPh sb="0" eb="2">
      <t>フツウ</t>
    </rPh>
    <phoneticPr fontId="2"/>
  </si>
  <si>
    <t>当座</t>
    <rPh sb="0" eb="2">
      <t>トウザ</t>
    </rPh>
    <phoneticPr fontId="2"/>
  </si>
  <si>
    <t>貯蓄</t>
    <rPh sb="0" eb="2">
      <t>チョチク</t>
    </rPh>
    <phoneticPr fontId="2"/>
  </si>
  <si>
    <t>1</t>
    <phoneticPr fontId="2"/>
  </si>
  <si>
    <t>2</t>
    <phoneticPr fontId="2"/>
  </si>
  <si>
    <t>3</t>
    <phoneticPr fontId="2"/>
  </si>
  <si>
    <t>口座番号</t>
    <rPh sb="0" eb="2">
      <t>コウザ</t>
    </rPh>
    <rPh sb="2" eb="4">
      <t>バンゴウ</t>
    </rPh>
    <phoneticPr fontId="2"/>
  </si>
  <si>
    <t>口座名義人(カタカナ) 30文字まで</t>
    <rPh sb="0" eb="2">
      <t>コウザ</t>
    </rPh>
    <rPh sb="2" eb="4">
      <t>メイギ</t>
    </rPh>
    <rPh sb="4" eb="5">
      <t>ニン</t>
    </rPh>
    <rPh sb="14" eb="16">
      <t>モジ</t>
    </rPh>
    <phoneticPr fontId="2"/>
  </si>
  <si>
    <t>文字数</t>
    <rPh sb="0" eb="3">
      <t>モジスウ</t>
    </rPh>
    <phoneticPr fontId="2"/>
  </si>
  <si>
    <t>他の補助金等の名称</t>
    <rPh sb="7" eb="9">
      <t>メイショウ</t>
    </rPh>
    <phoneticPr fontId="2"/>
  </si>
  <si>
    <t>合計</t>
    <rPh sb="0" eb="2">
      <t>ゴウケイ</t>
    </rPh>
    <phoneticPr fontId="2"/>
  </si>
  <si>
    <t>合計額</t>
    <rPh sb="0" eb="2">
      <t>ゴウケイ</t>
    </rPh>
    <rPh sb="2" eb="3">
      <t>ガク</t>
    </rPh>
    <phoneticPr fontId="2"/>
  </si>
  <si>
    <t>別紙1-2</t>
    <rPh sb="0" eb="2">
      <t>ベッシ</t>
    </rPh>
    <phoneticPr fontId="2"/>
  </si>
  <si>
    <t>別紙1-3</t>
    <rPh sb="0" eb="2">
      <t>ベッシ</t>
    </rPh>
    <phoneticPr fontId="2"/>
  </si>
  <si>
    <t>別紙1-4</t>
    <rPh sb="0" eb="2">
      <t>ベッシ</t>
    </rPh>
    <phoneticPr fontId="2"/>
  </si>
  <si>
    <t>別紙1-5</t>
    <rPh sb="0" eb="2">
      <t>ベッシ</t>
    </rPh>
    <phoneticPr fontId="2"/>
  </si>
  <si>
    <t>別紙1-6</t>
    <rPh sb="0" eb="2">
      <t>ベッシ</t>
    </rPh>
    <phoneticPr fontId="2"/>
  </si>
  <si>
    <t>別紙1-7</t>
    <rPh sb="0" eb="2">
      <t>ベッシ</t>
    </rPh>
    <phoneticPr fontId="2"/>
  </si>
  <si>
    <t>別紙1-8</t>
    <rPh sb="0" eb="2">
      <t>ベッシ</t>
    </rPh>
    <phoneticPr fontId="2"/>
  </si>
  <si>
    <t>別紙1-9</t>
    <rPh sb="0" eb="2">
      <t>ベッシ</t>
    </rPh>
    <phoneticPr fontId="2"/>
  </si>
  <si>
    <t>別紙1-10</t>
    <rPh sb="0" eb="2">
      <t>ベッシ</t>
    </rPh>
    <phoneticPr fontId="2"/>
  </si>
  <si>
    <t>別紙1-11</t>
    <rPh sb="0" eb="2">
      <t>ベッシ</t>
    </rPh>
    <phoneticPr fontId="2"/>
  </si>
  <si>
    <t>別紙1-12</t>
    <rPh sb="0" eb="2">
      <t>ベッシ</t>
    </rPh>
    <phoneticPr fontId="2"/>
  </si>
  <si>
    <t>別紙1-13</t>
    <rPh sb="0" eb="2">
      <t>ベッシ</t>
    </rPh>
    <phoneticPr fontId="2"/>
  </si>
  <si>
    <t>別紙1-14</t>
    <rPh sb="0" eb="2">
      <t>ベッシ</t>
    </rPh>
    <phoneticPr fontId="2"/>
  </si>
  <si>
    <t>別紙1-15</t>
    <rPh sb="0" eb="2">
      <t>ベッシ</t>
    </rPh>
    <phoneticPr fontId="2"/>
  </si>
  <si>
    <t>額の確定額</t>
    <rPh sb="0" eb="1">
      <t>ガク</t>
    </rPh>
    <rPh sb="2" eb="4">
      <t>カクテイ</t>
    </rPh>
    <rPh sb="4" eb="5">
      <t>ガク</t>
    </rPh>
    <phoneticPr fontId="2"/>
  </si>
  <si>
    <t>別紙2-2</t>
    <rPh sb="0" eb="2">
      <t>ベッシ</t>
    </rPh>
    <phoneticPr fontId="2"/>
  </si>
  <si>
    <t>別紙2</t>
    <rPh sb="0" eb="2">
      <t>ベッシ</t>
    </rPh>
    <phoneticPr fontId="2"/>
  </si>
  <si>
    <t>別紙2-3</t>
    <rPh sb="0" eb="2">
      <t>ベッシ</t>
    </rPh>
    <phoneticPr fontId="2"/>
  </si>
  <si>
    <t>別紙2-4</t>
    <rPh sb="0" eb="2">
      <t>ベッシ</t>
    </rPh>
    <phoneticPr fontId="2"/>
  </si>
  <si>
    <t>別紙2-5</t>
    <rPh sb="0" eb="2">
      <t>ベッシ</t>
    </rPh>
    <phoneticPr fontId="2"/>
  </si>
  <si>
    <t>別紙2-6</t>
    <rPh sb="0" eb="2">
      <t>ベッシ</t>
    </rPh>
    <phoneticPr fontId="2"/>
  </si>
  <si>
    <t>別紙2-7</t>
    <rPh sb="0" eb="2">
      <t>ベッシ</t>
    </rPh>
    <phoneticPr fontId="2"/>
  </si>
  <si>
    <t>別紙2-8</t>
    <rPh sb="0" eb="2">
      <t>ベッシ</t>
    </rPh>
    <phoneticPr fontId="2"/>
  </si>
  <si>
    <t>別紙2-10</t>
    <rPh sb="0" eb="2">
      <t>ベッシ</t>
    </rPh>
    <phoneticPr fontId="2"/>
  </si>
  <si>
    <t>別紙2-11</t>
    <rPh sb="0" eb="2">
      <t>ベッシ</t>
    </rPh>
    <phoneticPr fontId="2"/>
  </si>
  <si>
    <t>別紙2-12</t>
    <rPh sb="0" eb="2">
      <t>ベッシ</t>
    </rPh>
    <phoneticPr fontId="2"/>
  </si>
  <si>
    <t>別紙2-13</t>
    <rPh sb="0" eb="2">
      <t>ベッシ</t>
    </rPh>
    <phoneticPr fontId="2"/>
  </si>
  <si>
    <t>別紙2-14</t>
    <rPh sb="0" eb="2">
      <t>ベッシ</t>
    </rPh>
    <phoneticPr fontId="2"/>
  </si>
  <si>
    <t>別紙2-15</t>
    <rPh sb="0" eb="2">
      <t>ベッシ</t>
    </rPh>
    <phoneticPr fontId="2"/>
  </si>
  <si>
    <t>別紙3-2</t>
    <rPh sb="0" eb="2">
      <t>ベッシ</t>
    </rPh>
    <phoneticPr fontId="2"/>
  </si>
  <si>
    <t>別紙3</t>
    <rPh sb="0" eb="2">
      <t>ベッシ</t>
    </rPh>
    <phoneticPr fontId="2"/>
  </si>
  <si>
    <t>別紙3-3</t>
    <rPh sb="0" eb="2">
      <t>ベッシ</t>
    </rPh>
    <phoneticPr fontId="2"/>
  </si>
  <si>
    <t>別紙3-4</t>
    <rPh sb="0" eb="2">
      <t>ベッシ</t>
    </rPh>
    <phoneticPr fontId="2"/>
  </si>
  <si>
    <t>別紙3-5</t>
    <rPh sb="0" eb="2">
      <t>ベッシ</t>
    </rPh>
    <phoneticPr fontId="2"/>
  </si>
  <si>
    <t>別紙3-6</t>
    <rPh sb="0" eb="2">
      <t>ベッシ</t>
    </rPh>
    <phoneticPr fontId="2"/>
  </si>
  <si>
    <t>別紙3-7</t>
    <rPh sb="0" eb="2">
      <t>ベッシ</t>
    </rPh>
    <phoneticPr fontId="2"/>
  </si>
  <si>
    <t>別紙3-8</t>
    <rPh sb="0" eb="2">
      <t>ベッシ</t>
    </rPh>
    <phoneticPr fontId="2"/>
  </si>
  <si>
    <t>別紙3-9</t>
    <rPh sb="0" eb="2">
      <t>ベッシ</t>
    </rPh>
    <phoneticPr fontId="2"/>
  </si>
  <si>
    <t>別紙3-10</t>
    <rPh sb="0" eb="2">
      <t>ベッシ</t>
    </rPh>
    <phoneticPr fontId="2"/>
  </si>
  <si>
    <t>別紙3-11</t>
    <rPh sb="0" eb="2">
      <t>ベッシ</t>
    </rPh>
    <phoneticPr fontId="2"/>
  </si>
  <si>
    <t>別紙3-12</t>
    <rPh sb="0" eb="2">
      <t>ベッシ</t>
    </rPh>
    <phoneticPr fontId="2"/>
  </si>
  <si>
    <t>別紙3-13</t>
    <rPh sb="0" eb="2">
      <t>ベッシ</t>
    </rPh>
    <phoneticPr fontId="2"/>
  </si>
  <si>
    <t>別紙3-14</t>
    <rPh sb="0" eb="2">
      <t>ベッシ</t>
    </rPh>
    <phoneticPr fontId="2"/>
  </si>
  <si>
    <t>別紙3-15</t>
    <rPh sb="0" eb="2">
      <t>ベッシ</t>
    </rPh>
    <phoneticPr fontId="2"/>
  </si>
  <si>
    <t>預金種別</t>
    <rPh sb="0" eb="2">
      <t>ヨキン</t>
    </rPh>
    <rPh sb="2" eb="4">
      <t>シュベツ</t>
    </rPh>
    <phoneticPr fontId="2"/>
  </si>
  <si>
    <t>名義人</t>
    <rPh sb="0" eb="3">
      <t>メイギニン</t>
    </rPh>
    <phoneticPr fontId="2"/>
  </si>
  <si>
    <t>補助対象の費用の総額表</t>
    <rPh sb="5" eb="7">
      <t>ヒヨウ</t>
    </rPh>
    <rPh sb="10" eb="11">
      <t>ヒョウ</t>
    </rPh>
    <phoneticPr fontId="2"/>
  </si>
  <si>
    <t>※補助対象期間中の費用を全て記載してください。</t>
    <rPh sb="1" eb="3">
      <t>ホジョ</t>
    </rPh>
    <rPh sb="3" eb="5">
      <t>タイショウ</t>
    </rPh>
    <rPh sb="5" eb="8">
      <t>キカンチュウ</t>
    </rPh>
    <rPh sb="9" eb="11">
      <t>ヒヨウ</t>
    </rPh>
    <rPh sb="12" eb="13">
      <t>スベ</t>
    </rPh>
    <rPh sb="14" eb="16">
      <t>キサイ</t>
    </rPh>
    <phoneticPr fontId="2"/>
  </si>
  <si>
    <t>確認事項</t>
    <rPh sb="0" eb="2">
      <t>カクニン</t>
    </rPh>
    <rPh sb="2" eb="4">
      <t>ジコウ</t>
    </rPh>
    <phoneticPr fontId="2"/>
  </si>
  <si>
    <t>（１）確認事項</t>
    <rPh sb="3" eb="5">
      <t>カクニン</t>
    </rPh>
    <rPh sb="5" eb="7">
      <t>ジコウ</t>
    </rPh>
    <phoneticPr fontId="2"/>
  </si>
  <si>
    <t>　　　以下の事項について、確認したことを法人代表又は施設代表として証明します。</t>
    <rPh sb="3" eb="5">
      <t>イカ</t>
    </rPh>
    <rPh sb="6" eb="8">
      <t>ジコウ</t>
    </rPh>
    <rPh sb="13" eb="15">
      <t>カクニン</t>
    </rPh>
    <rPh sb="20" eb="22">
      <t>ホウジン</t>
    </rPh>
    <rPh sb="22" eb="24">
      <t>ダイヒョウ</t>
    </rPh>
    <rPh sb="24" eb="25">
      <t>マタ</t>
    </rPh>
    <rPh sb="26" eb="28">
      <t>シセツ</t>
    </rPh>
    <rPh sb="28" eb="30">
      <t>ダイヒョウ</t>
    </rPh>
    <rPh sb="33" eb="35">
      <t>ショウメイ</t>
    </rPh>
    <phoneticPr fontId="2"/>
  </si>
  <si>
    <t>本補助金と対象経費を重複して、他の地方公共団体等及び他の事業から補助金の交付を受けていない。</t>
    <rPh sb="0" eb="1">
      <t>ホン</t>
    </rPh>
    <rPh sb="1" eb="4">
      <t>ホジョキン</t>
    </rPh>
    <rPh sb="5" eb="7">
      <t>タイショウ</t>
    </rPh>
    <rPh sb="7" eb="9">
      <t>ケイヒ</t>
    </rPh>
    <rPh sb="10" eb="12">
      <t>チョウフク</t>
    </rPh>
    <rPh sb="15" eb="16">
      <t>タ</t>
    </rPh>
    <rPh sb="17" eb="19">
      <t>チホウ</t>
    </rPh>
    <rPh sb="19" eb="21">
      <t>コウキョウ</t>
    </rPh>
    <rPh sb="21" eb="23">
      <t>ダンタイ</t>
    </rPh>
    <rPh sb="23" eb="24">
      <t>トウ</t>
    </rPh>
    <rPh sb="24" eb="25">
      <t>オヨ</t>
    </rPh>
    <rPh sb="26" eb="27">
      <t>タ</t>
    </rPh>
    <rPh sb="28" eb="30">
      <t>ジギョウ</t>
    </rPh>
    <rPh sb="32" eb="35">
      <t>ホジョキン</t>
    </rPh>
    <rPh sb="36" eb="38">
      <t>コウフ</t>
    </rPh>
    <rPh sb="39" eb="40">
      <t>ウ</t>
    </rPh>
    <phoneticPr fontId="2"/>
  </si>
  <si>
    <t>受けている場合は、すべて（２）に記載している。（「(B)重複分相当額」が０の場合は、今回申請する本補助金との重複がない。）</t>
    <rPh sb="28" eb="31">
      <t>チョウフクブン</t>
    </rPh>
    <rPh sb="31" eb="33">
      <t>ソウトウ</t>
    </rPh>
    <rPh sb="33" eb="34">
      <t>ガク</t>
    </rPh>
    <rPh sb="38" eb="40">
      <t>バアイ</t>
    </rPh>
    <rPh sb="42" eb="44">
      <t>コンカイ</t>
    </rPh>
    <rPh sb="44" eb="46">
      <t>シンセイ</t>
    </rPh>
    <rPh sb="48" eb="49">
      <t>ホン</t>
    </rPh>
    <rPh sb="49" eb="52">
      <t>ホジョキン</t>
    </rPh>
    <rPh sb="54" eb="56">
      <t>チョウフク</t>
    </rPh>
    <phoneticPr fontId="2"/>
  </si>
  <si>
    <t>補助対象に使用した費用に係る領収書等の証拠書類は保存し、都から提供を求められた場合は、速やかに提出する。</t>
    <rPh sb="0" eb="2">
      <t>ホジョ</t>
    </rPh>
    <rPh sb="2" eb="4">
      <t>タイショウ</t>
    </rPh>
    <rPh sb="5" eb="7">
      <t>シヨウ</t>
    </rPh>
    <rPh sb="9" eb="11">
      <t>ヒヨウ</t>
    </rPh>
    <rPh sb="12" eb="13">
      <t>カカ</t>
    </rPh>
    <rPh sb="14" eb="17">
      <t>リョウシュウショ</t>
    </rPh>
    <rPh sb="17" eb="18">
      <t>トウ</t>
    </rPh>
    <rPh sb="19" eb="21">
      <t>ショウコ</t>
    </rPh>
    <rPh sb="21" eb="23">
      <t>ショルイ</t>
    </rPh>
    <rPh sb="24" eb="26">
      <t>ホゾン</t>
    </rPh>
    <rPh sb="28" eb="29">
      <t>ト</t>
    </rPh>
    <rPh sb="31" eb="33">
      <t>テイキョウ</t>
    </rPh>
    <rPh sb="34" eb="35">
      <t>モト</t>
    </rPh>
    <rPh sb="39" eb="41">
      <t>バアイ</t>
    </rPh>
    <rPh sb="43" eb="44">
      <t>スミ</t>
    </rPh>
    <rPh sb="47" eb="49">
      <t>テイシュツ</t>
    </rPh>
    <phoneticPr fontId="2"/>
  </si>
  <si>
    <t>都が補助金の交付の決定を取り消した場合、補助金の交付後であっても返還に応じる。</t>
    <rPh sb="0" eb="1">
      <t>ト</t>
    </rPh>
    <rPh sb="2" eb="5">
      <t>ホジョキン</t>
    </rPh>
    <rPh sb="6" eb="8">
      <t>コウフ</t>
    </rPh>
    <rPh sb="9" eb="11">
      <t>ケッテイ</t>
    </rPh>
    <rPh sb="12" eb="13">
      <t>ト</t>
    </rPh>
    <rPh sb="14" eb="15">
      <t>ケ</t>
    </rPh>
    <rPh sb="17" eb="19">
      <t>バアイ</t>
    </rPh>
    <rPh sb="20" eb="23">
      <t>ホジョキン</t>
    </rPh>
    <rPh sb="24" eb="26">
      <t>コウフ</t>
    </rPh>
    <rPh sb="26" eb="27">
      <t>ゴ</t>
    </rPh>
    <rPh sb="32" eb="34">
      <t>ヘンカン</t>
    </rPh>
    <rPh sb="35" eb="36">
      <t>オウ</t>
    </rPh>
    <phoneticPr fontId="2"/>
  </si>
  <si>
    <t>（２）他の補助金等（区市町村等が独自で実施する物価高騰対策に関する補助事業等）の受給状況</t>
    <rPh sb="3" eb="4">
      <t>タ</t>
    </rPh>
    <rPh sb="5" eb="9">
      <t>ホジョキンナド</t>
    </rPh>
    <rPh sb="10" eb="14">
      <t>クシチョウソン</t>
    </rPh>
    <rPh sb="14" eb="15">
      <t>トウ</t>
    </rPh>
    <rPh sb="16" eb="18">
      <t>ドクジ</t>
    </rPh>
    <rPh sb="19" eb="21">
      <t>ジッシ</t>
    </rPh>
    <rPh sb="23" eb="25">
      <t>ブッカ</t>
    </rPh>
    <rPh sb="25" eb="27">
      <t>コウトウ</t>
    </rPh>
    <rPh sb="27" eb="29">
      <t>タイサク</t>
    </rPh>
    <rPh sb="30" eb="31">
      <t>カン</t>
    </rPh>
    <rPh sb="33" eb="35">
      <t>ホジョ</t>
    </rPh>
    <rPh sb="35" eb="37">
      <t>ジギョウ</t>
    </rPh>
    <rPh sb="37" eb="38">
      <t>トウ</t>
    </rPh>
    <rPh sb="40" eb="42">
      <t>ジュキュウ</t>
    </rPh>
    <rPh sb="42" eb="44">
      <t>ジョウキョウ</t>
    </rPh>
    <phoneticPr fontId="2"/>
  </si>
  <si>
    <t>7～14</t>
    <phoneticPr fontId="2"/>
  </si>
  <si>
    <t>15～21</t>
    <phoneticPr fontId="2"/>
  </si>
  <si>
    <t>22～26</t>
    <phoneticPr fontId="2"/>
  </si>
  <si>
    <t>参考様式</t>
    <rPh sb="0" eb="2">
      <t>サンコウ</t>
    </rPh>
    <rPh sb="2" eb="4">
      <t>ヨウシキ</t>
    </rPh>
    <phoneticPr fontId="2"/>
  </si>
  <si>
    <t>申請金額総括表</t>
    <rPh sb="0" eb="2">
      <t>シンセイ</t>
    </rPh>
    <rPh sb="2" eb="4">
      <t>キンガク</t>
    </rPh>
    <rPh sb="4" eb="7">
      <t>ソウカツヒョウ</t>
    </rPh>
    <phoneticPr fontId="2"/>
  </si>
  <si>
    <t>所在地</t>
    <rPh sb="0" eb="3">
      <t>ショザイチ</t>
    </rPh>
    <phoneticPr fontId="2"/>
  </si>
  <si>
    <t>施設等の名称</t>
    <rPh sb="0" eb="2">
      <t>シセツ</t>
    </rPh>
    <rPh sb="2" eb="3">
      <t>トウ</t>
    </rPh>
    <rPh sb="4" eb="6">
      <t>メイショウ</t>
    </rPh>
    <phoneticPr fontId="2"/>
  </si>
  <si>
    <t>申請金額</t>
    <rPh sb="0" eb="2">
      <t>シンセイ</t>
    </rPh>
    <rPh sb="2" eb="4">
      <t>キンガク</t>
    </rPh>
    <phoneticPr fontId="2"/>
  </si>
  <si>
    <t>光熱費</t>
    <rPh sb="0" eb="3">
      <t>コウネツヒ</t>
    </rPh>
    <phoneticPr fontId="2"/>
  </si>
  <si>
    <t>光熱費</t>
    <phoneticPr fontId="2"/>
  </si>
  <si>
    <t>別紙2-9</t>
    <rPh sb="0" eb="2">
      <t>ベッシ</t>
    </rPh>
    <phoneticPr fontId="2"/>
  </si>
  <si>
    <t>等</t>
    <rPh sb="0" eb="1">
      <t>トウ</t>
    </rPh>
    <phoneticPr fontId="2"/>
  </si>
  <si>
    <t>代表者職氏名　　</t>
    <rPh sb="0" eb="3">
      <t>ダイヒョウシャ</t>
    </rPh>
    <rPh sb="3" eb="4">
      <t>ショク</t>
    </rPh>
    <rPh sb="4" eb="5">
      <t>シ</t>
    </rPh>
    <rPh sb="5" eb="6">
      <t>メイ</t>
    </rPh>
    <phoneticPr fontId="2"/>
  </si>
  <si>
    <t>代表者職氏名　　　</t>
    <rPh sb="0" eb="3">
      <t>ダイヒョウシャ</t>
    </rPh>
    <rPh sb="3" eb="4">
      <t>ショク</t>
    </rPh>
    <rPh sb="4" eb="6">
      <t>シメイ</t>
    </rPh>
    <phoneticPr fontId="2"/>
  </si>
  <si>
    <t>施設名</t>
    <rPh sb="0" eb="2">
      <t>シセツ</t>
    </rPh>
    <rPh sb="2" eb="3">
      <t>メイ</t>
    </rPh>
    <phoneticPr fontId="2"/>
  </si>
  <si>
    <t>施設種別</t>
    <rPh sb="0" eb="2">
      <t>シセツ</t>
    </rPh>
    <rPh sb="2" eb="4">
      <t>シュベツ</t>
    </rPh>
    <phoneticPr fontId="2"/>
  </si>
  <si>
    <t>額の確定額</t>
    <rPh sb="0" eb="1">
      <t>ガク</t>
    </rPh>
    <rPh sb="2" eb="4">
      <t>カクテイ</t>
    </rPh>
    <rPh sb="4" eb="5">
      <t>ガク</t>
    </rPh>
    <phoneticPr fontId="2"/>
  </si>
  <si>
    <t>事業者番号</t>
    <rPh sb="0" eb="3">
      <t>ジギョウシャ</t>
    </rPh>
    <rPh sb="3" eb="5">
      <t>バンゴウ</t>
    </rPh>
    <phoneticPr fontId="2"/>
  </si>
  <si>
    <t>指定を受けた日の属する月に〇を記入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</si>
</sst>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_);[Red]\(#,##0\)"/>
    <numFmt numFmtId="177" formatCode="#,##0;&quot;△ &quot;#,##0"/>
    <numFmt numFmtId="178" formatCode="&quot;¥&quot;#,##0_);[Red]\(&quot;¥&quot;#,##0\)"/>
    <numFmt numFmtId="179" formatCode="#0/10"/>
    <numFmt numFmtId="180" formatCode="000#"/>
    <numFmt numFmtId="181" formatCode="00#"/>
    <numFmt numFmtId="182" formatCode="000000#"/>
    <numFmt numFmtId="183" formatCode="#"/>
    <numFmt numFmtId="184" formatCode="0000000000"/>
  </numFmts>
  <fonts count="41" x14ac:knownFonts="1">
    <font>
      <sz val="11"/>
      <name val="ＭＳ Ｐゴシック"/>
      <family val="3"/>
      <charset val="128"/>
    </font>
    <font>
      <u/>
      <sz val="11"/>
      <color indexed="12"/>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sz val="12"/>
      <color indexed="8"/>
      <name val="ＭＳ 明朝"/>
      <family val="1"/>
      <charset val="128"/>
    </font>
    <font>
      <sz val="14"/>
      <name val="ＭＳ Ｐゴシック"/>
      <family val="3"/>
      <charset val="128"/>
    </font>
    <font>
      <sz val="12"/>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2"/>
      <color rgb="FFFF0000"/>
      <name val="ＭＳ 明朝"/>
      <family val="1"/>
      <charset val="128"/>
    </font>
    <font>
      <sz val="12"/>
      <color theme="1"/>
      <name val="ＭＳ Ｐゴシック"/>
      <family val="3"/>
      <charset val="128"/>
    </font>
    <font>
      <sz val="11"/>
      <color theme="1"/>
      <name val="ＭＳ Ｐゴシック"/>
      <family val="3"/>
      <charset val="128"/>
    </font>
    <font>
      <sz val="12"/>
      <color theme="1"/>
      <name val="ＭＳ 明朝"/>
      <family val="1"/>
      <charset val="128"/>
    </font>
    <font>
      <sz val="8"/>
      <color theme="1"/>
      <name val="ＭＳ Ｐゴシック"/>
      <family val="3"/>
      <charset val="128"/>
    </font>
    <font>
      <b/>
      <sz val="11"/>
      <name val="ＭＳ Ｐゴシック"/>
      <family val="3"/>
      <charset val="128"/>
      <scheme val="minor"/>
    </font>
    <font>
      <sz val="11"/>
      <name val="ＭＳ Ｐゴシック"/>
      <family val="3"/>
      <charset val="128"/>
      <scheme val="minor"/>
    </font>
    <font>
      <sz val="11"/>
      <name val="ＭＳ 明朝"/>
      <family val="1"/>
      <charset val="128"/>
    </font>
    <font>
      <sz val="9"/>
      <name val="ＭＳ Ｐゴシック"/>
      <family val="3"/>
      <charset val="128"/>
    </font>
    <font>
      <sz val="8"/>
      <name val="ＭＳ Ｐゴシック"/>
      <family val="3"/>
      <charset val="128"/>
    </font>
    <font>
      <sz val="10"/>
      <color theme="1"/>
      <name val="ＭＳ 明朝"/>
      <family val="1"/>
      <charset val="128"/>
    </font>
    <font>
      <sz val="16"/>
      <name val="ＭＳ Ｐゴシック"/>
      <family val="3"/>
      <charset val="128"/>
    </font>
    <font>
      <sz val="9"/>
      <name val="ＭＳ 明朝"/>
      <family val="1"/>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FFFF0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55"/>
      </left>
      <right/>
      <top style="medium">
        <color indexed="55"/>
      </top>
      <bottom/>
      <diagonal/>
    </border>
    <border>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thin">
        <color indexed="55"/>
      </top>
      <bottom style="thin">
        <color indexed="55"/>
      </bottom>
      <diagonal/>
    </border>
    <border>
      <left/>
      <right/>
      <top style="thin">
        <color indexed="55"/>
      </top>
      <bottom style="thin">
        <color indexed="55"/>
      </bottom>
      <diagonal/>
    </border>
    <border>
      <left/>
      <right style="medium">
        <color indexed="55"/>
      </right>
      <top style="thin">
        <color indexed="55"/>
      </top>
      <bottom style="thin">
        <color indexed="55"/>
      </bottom>
      <diagonal/>
    </border>
    <border>
      <left style="medium">
        <color indexed="55"/>
      </left>
      <right/>
      <top style="thin">
        <color indexed="55"/>
      </top>
      <bottom style="medium">
        <color indexed="55"/>
      </bottom>
      <diagonal/>
    </border>
    <border>
      <left/>
      <right/>
      <top style="thin">
        <color indexed="55"/>
      </top>
      <bottom style="medium">
        <color indexed="55"/>
      </bottom>
      <diagonal/>
    </border>
    <border>
      <left/>
      <right style="medium">
        <color indexed="55"/>
      </right>
      <top style="thin">
        <color indexed="55"/>
      </top>
      <bottom style="medium">
        <color indexed="55"/>
      </bottom>
      <diagonal/>
    </border>
    <border>
      <left style="medium">
        <color indexed="55"/>
      </left>
      <right/>
      <top style="medium">
        <color indexed="55"/>
      </top>
      <bottom style="thin">
        <color indexed="55"/>
      </bottom>
      <diagonal/>
    </border>
    <border>
      <left/>
      <right/>
      <top style="medium">
        <color indexed="55"/>
      </top>
      <bottom style="thin">
        <color indexed="55"/>
      </bottom>
      <diagonal/>
    </border>
    <border>
      <left/>
      <right style="medium">
        <color indexed="55"/>
      </right>
      <top style="medium">
        <color indexed="55"/>
      </top>
      <bottom style="thin">
        <color indexed="55"/>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bottom style="medium">
        <color indexed="64"/>
      </bottom>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s>
  <cellStyleXfs count="45">
    <xf numFmtId="0" fontId="0" fillId="0" borderId="0"/>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6" fillId="0" borderId="0" applyNumberFormat="0" applyFill="0" applyBorder="0" applyAlignment="0" applyProtection="0">
      <alignment vertical="center"/>
    </xf>
    <xf numFmtId="0" fontId="11" fillId="28" borderId="33" applyNumberFormat="0" applyAlignment="0" applyProtection="0">
      <alignment vertical="center"/>
    </xf>
    <xf numFmtId="0" fontId="17" fillId="29" borderId="0" applyNumberFormat="0" applyBorder="0" applyAlignment="0" applyProtection="0">
      <alignment vertical="center"/>
    </xf>
    <xf numFmtId="0" fontId="1" fillId="0" borderId="0" applyNumberFormat="0" applyFill="0" applyBorder="0" applyAlignment="0" applyProtection="0">
      <alignment vertical="top"/>
      <protection locked="0"/>
    </xf>
    <xf numFmtId="0" fontId="14" fillId="3" borderId="34" applyNumberFormat="0" applyFont="0" applyAlignment="0" applyProtection="0">
      <alignment vertical="center"/>
    </xf>
    <xf numFmtId="0" fontId="18" fillId="0" borderId="35" applyNumberFormat="0" applyFill="0" applyAlignment="0" applyProtection="0">
      <alignment vertical="center"/>
    </xf>
    <xf numFmtId="0" fontId="19" fillId="30" borderId="0" applyNumberFormat="0" applyBorder="0" applyAlignment="0" applyProtection="0">
      <alignment vertical="center"/>
    </xf>
    <xf numFmtId="0" fontId="20" fillId="31" borderId="36" applyNumberFormat="0" applyAlignment="0" applyProtection="0">
      <alignment vertical="center"/>
    </xf>
    <xf numFmtId="0" fontId="12" fillId="0" borderId="0" applyNumberFormat="0" applyFill="0" applyBorder="0" applyAlignment="0" applyProtection="0">
      <alignment vertical="center"/>
    </xf>
    <xf numFmtId="38" fontId="14" fillId="0" borderId="0" applyFont="0" applyFill="0" applyBorder="0" applyAlignment="0" applyProtection="0"/>
    <xf numFmtId="0" fontId="21" fillId="0" borderId="37" applyNumberFormat="0" applyFill="0" applyAlignment="0" applyProtection="0">
      <alignment vertical="center"/>
    </xf>
    <xf numFmtId="0" fontId="22" fillId="0" borderId="38" applyNumberFormat="0" applyFill="0" applyAlignment="0" applyProtection="0">
      <alignment vertical="center"/>
    </xf>
    <xf numFmtId="0" fontId="23" fillId="0" borderId="39" applyNumberFormat="0" applyFill="0" applyAlignment="0" applyProtection="0">
      <alignment vertical="center"/>
    </xf>
    <xf numFmtId="0" fontId="23" fillId="0" borderId="0" applyNumberFormat="0" applyFill="0" applyBorder="0" applyAlignment="0" applyProtection="0">
      <alignment vertical="center"/>
    </xf>
    <xf numFmtId="0" fontId="13" fillId="0" borderId="40" applyNumberFormat="0" applyFill="0" applyAlignment="0" applyProtection="0">
      <alignment vertical="center"/>
    </xf>
    <xf numFmtId="0" fontId="24" fillId="31" borderId="41" applyNumberFormat="0" applyAlignment="0" applyProtection="0">
      <alignment vertical="center"/>
    </xf>
    <xf numFmtId="0" fontId="25" fillId="0" borderId="0" applyNumberFormat="0" applyFill="0" applyBorder="0" applyAlignment="0" applyProtection="0">
      <alignment vertical="center"/>
    </xf>
    <xf numFmtId="0" fontId="26" fillId="2" borderId="36" applyNumberFormat="0" applyAlignment="0" applyProtection="0">
      <alignment vertical="center"/>
    </xf>
    <xf numFmtId="0" fontId="14" fillId="0" borderId="0"/>
    <xf numFmtId="0" fontId="27" fillId="32" borderId="0" applyNumberFormat="0" applyBorder="0" applyAlignment="0" applyProtection="0">
      <alignment vertical="center"/>
    </xf>
  </cellStyleXfs>
  <cellXfs count="220">
    <xf numFmtId="0" fontId="0" fillId="0" borderId="0" xfId="0" applyAlignment="1"/>
    <xf numFmtId="49" fontId="5" fillId="0" borderId="0" xfId="0" applyNumberFormat="1" applyFont="1" applyFill="1" applyBorder="1" applyAlignment="1"/>
    <xf numFmtId="49" fontId="4" fillId="0" borderId="0" xfId="0" applyNumberFormat="1" applyFont="1" applyBorder="1" applyAlignment="1">
      <alignment horizontal="left"/>
    </xf>
    <xf numFmtId="49" fontId="3" fillId="0" borderId="0" xfId="0" applyNumberFormat="1" applyFont="1" applyBorder="1" applyAlignment="1">
      <alignment horizontal="center"/>
    </xf>
    <xf numFmtId="0" fontId="0" fillId="0" borderId="0" xfId="0" applyBorder="1" applyAlignment="1"/>
    <xf numFmtId="49" fontId="6" fillId="0" borderId="0" xfId="0" applyNumberFormat="1" applyFont="1" applyFill="1" applyBorder="1" applyAlignment="1"/>
    <xf numFmtId="0" fontId="0" fillId="0" borderId="0" xfId="0" applyAlignment="1">
      <alignment horizontal="center" vertical="center"/>
    </xf>
    <xf numFmtId="0" fontId="7" fillId="0" borderId="1" xfId="0" applyFont="1" applyBorder="1" applyAlignment="1">
      <alignment horizontal="center" vertical="center"/>
    </xf>
    <xf numFmtId="49" fontId="28" fillId="0" borderId="0" xfId="0" applyNumberFormat="1" applyFont="1" applyFill="1" applyBorder="1" applyAlignment="1"/>
    <xf numFmtId="0" fontId="5" fillId="0" borderId="0" xfId="0" applyNumberFormat="1" applyFont="1" applyFill="1" applyBorder="1" applyAlignment="1">
      <alignment vertical="top" wrapText="1"/>
    </xf>
    <xf numFmtId="0" fontId="5" fillId="0" borderId="0" xfId="0" applyNumberFormat="1" applyFont="1" applyFill="1" applyBorder="1" applyAlignment="1">
      <alignment vertical="top"/>
    </xf>
    <xf numFmtId="0" fontId="7" fillId="0" borderId="2" xfId="0" applyFont="1" applyBorder="1" applyAlignment="1">
      <alignment horizontal="center" vertical="center"/>
    </xf>
    <xf numFmtId="0" fontId="0" fillId="0" borderId="0" xfId="0" applyAlignment="1">
      <alignment horizontal="right"/>
    </xf>
    <xf numFmtId="0" fontId="0" fillId="0" borderId="2" xfId="0" applyBorder="1" applyAlignment="1"/>
    <xf numFmtId="0" fontId="0" fillId="0" borderId="1" xfId="0" applyBorder="1" applyAlignment="1">
      <alignment horizontal="center"/>
    </xf>
    <xf numFmtId="0" fontId="0" fillId="0" borderId="0" xfId="0" applyFill="1" applyBorder="1" applyAlignment="1"/>
    <xf numFmtId="0" fontId="14" fillId="0" borderId="0" xfId="43"/>
    <xf numFmtId="0" fontId="0" fillId="0" borderId="4" xfId="0" applyBorder="1" applyAlignment="1">
      <alignment horizontal="center"/>
    </xf>
    <xf numFmtId="38" fontId="0" fillId="0" borderId="4" xfId="34" applyFont="1" applyBorder="1" applyAlignment="1"/>
    <xf numFmtId="0" fontId="29" fillId="0" borderId="0" xfId="0" applyFont="1" applyAlignment="1"/>
    <xf numFmtId="0" fontId="30" fillId="0" borderId="0" xfId="0" applyFont="1" applyAlignment="1"/>
    <xf numFmtId="0" fontId="30" fillId="0" borderId="0" xfId="0" applyFont="1" applyAlignment="1">
      <alignment horizontal="right"/>
    </xf>
    <xf numFmtId="0" fontId="30" fillId="0" borderId="1" xfId="0" applyFont="1" applyBorder="1" applyAlignment="1">
      <alignment horizontal="center"/>
    </xf>
    <xf numFmtId="38" fontId="30" fillId="0" borderId="1" xfId="34" applyFont="1" applyBorder="1" applyAlignment="1"/>
    <xf numFmtId="0" fontId="30" fillId="0" borderId="5" xfId="0" applyFont="1" applyFill="1" applyBorder="1" applyAlignment="1">
      <alignment horizontal="center"/>
    </xf>
    <xf numFmtId="0" fontId="0" fillId="0" borderId="0" xfId="0" applyFill="1" applyAlignment="1"/>
    <xf numFmtId="178" fontId="7" fillId="0" borderId="0" xfId="0" applyNumberFormat="1" applyFont="1" applyFill="1" applyBorder="1" applyAlignment="1">
      <alignment horizontal="center" vertical="center"/>
    </xf>
    <xf numFmtId="38" fontId="7" fillId="0" borderId="0" xfId="0" applyNumberFormat="1" applyFont="1" applyFill="1" applyBorder="1" applyAlignment="1">
      <alignment horizontal="center" vertical="center"/>
    </xf>
    <xf numFmtId="177" fontId="7" fillId="0" borderId="0" xfId="0" applyNumberFormat="1" applyFont="1" applyFill="1" applyBorder="1" applyAlignment="1">
      <alignment horizontal="center" vertical="center"/>
    </xf>
    <xf numFmtId="0" fontId="0" fillId="0" borderId="0" xfId="0" applyAlignment="1">
      <alignment vertical="center"/>
    </xf>
    <xf numFmtId="178" fontId="0" fillId="0" borderId="0" xfId="0" applyNumberFormat="1" applyFont="1" applyFill="1" applyBorder="1" applyAlignment="1">
      <alignment horizontal="left" vertical="center"/>
    </xf>
    <xf numFmtId="0" fontId="15" fillId="0" borderId="0" xfId="0" applyFont="1" applyAlignment="1">
      <alignment vertical="center"/>
    </xf>
    <xf numFmtId="0" fontId="0" fillId="0" borderId="0" xfId="0" applyAlignment="1">
      <alignment horizontal="center"/>
    </xf>
    <xf numFmtId="38" fontId="0" fillId="0" borderId="0" xfId="34" applyFont="1" applyAlignment="1"/>
    <xf numFmtId="38" fontId="0" fillId="0" borderId="0" xfId="0" applyNumberFormat="1" applyAlignment="1"/>
    <xf numFmtId="49" fontId="0" fillId="0" borderId="0" xfId="0" applyNumberFormat="1" applyFont="1" applyBorder="1" applyAlignment="1">
      <alignment horizontal="center"/>
    </xf>
    <xf numFmtId="38" fontId="0" fillId="0" borderId="1" xfId="34" applyFont="1" applyBorder="1" applyAlignment="1">
      <alignment horizontal="center"/>
    </xf>
    <xf numFmtId="0" fontId="0" fillId="0" borderId="0" xfId="0" applyFill="1" applyBorder="1" applyAlignment="1">
      <alignment horizontal="center"/>
    </xf>
    <xf numFmtId="0" fontId="5" fillId="0" borderId="0" xfId="0" applyNumberFormat="1" applyFont="1" applyFill="1" applyBorder="1" applyAlignment="1"/>
    <xf numFmtId="0" fontId="0" fillId="0" borderId="5" xfId="0" applyBorder="1" applyAlignment="1">
      <alignment horizontal="center"/>
    </xf>
    <xf numFmtId="38" fontId="0" fillId="0" borderId="6" xfId="0" applyNumberFormat="1" applyBorder="1" applyAlignment="1"/>
    <xf numFmtId="0" fontId="0" fillId="0" borderId="27" xfId="0" applyBorder="1" applyAlignment="1"/>
    <xf numFmtId="38" fontId="0" fillId="0" borderId="28" xfId="0" applyNumberFormat="1" applyBorder="1" applyAlignment="1"/>
    <xf numFmtId="0" fontId="0" fillId="0" borderId="29" xfId="0" applyBorder="1" applyAlignment="1"/>
    <xf numFmtId="38" fontId="0" fillId="0" borderId="30" xfId="0" applyNumberFormat="1" applyBorder="1" applyAlignment="1"/>
    <xf numFmtId="0" fontId="0" fillId="0" borderId="31" xfId="0" applyBorder="1" applyAlignment="1"/>
    <xf numFmtId="38" fontId="0" fillId="0" borderId="32" xfId="0" applyNumberFormat="1" applyBorder="1" applyAlignment="1"/>
    <xf numFmtId="38" fontId="0" fillId="0" borderId="30" xfId="0" applyNumberFormat="1" applyFill="1" applyBorder="1" applyAlignment="1"/>
    <xf numFmtId="38" fontId="0" fillId="0" borderId="32" xfId="0" applyNumberFormat="1" applyFill="1" applyBorder="1" applyAlignment="1"/>
    <xf numFmtId="0" fontId="5" fillId="0" borderId="1" xfId="0" applyNumberFormat="1" applyFont="1" applyFill="1" applyBorder="1" applyAlignment="1"/>
    <xf numFmtId="38" fontId="0" fillId="0" borderId="5" xfId="34" applyFont="1" applyBorder="1" applyAlignment="1">
      <alignment horizontal="center"/>
    </xf>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0" fontId="0" fillId="0" borderId="1" xfId="0" applyBorder="1" applyAlignment="1"/>
    <xf numFmtId="0" fontId="30" fillId="0" borderId="0" xfId="0" applyFont="1" applyFill="1" applyBorder="1" applyAlignment="1">
      <alignment horizontal="center"/>
    </xf>
    <xf numFmtId="38" fontId="30" fillId="0" borderId="0" xfId="34" applyFont="1" applyBorder="1" applyAlignment="1">
      <alignment horizontal="right"/>
    </xf>
    <xf numFmtId="38" fontId="32" fillId="0" borderId="0" xfId="34" applyFont="1" applyBorder="1" applyAlignment="1">
      <alignment horizontal="right"/>
    </xf>
    <xf numFmtId="0" fontId="0" fillId="33" borderId="1" xfId="0" applyFill="1" applyBorder="1" applyAlignment="1"/>
    <xf numFmtId="0" fontId="7" fillId="0" borderId="1" xfId="0" applyFont="1" applyBorder="1" applyAlignment="1">
      <alignment horizontal="center" vertical="center" shrinkToFit="1"/>
    </xf>
    <xf numFmtId="49" fontId="3" fillId="0" borderId="0" xfId="0" applyNumberFormat="1" applyFont="1" applyBorder="1" applyAlignment="1">
      <alignment horizontal="center"/>
    </xf>
    <xf numFmtId="49" fontId="34" fillId="0" borderId="0" xfId="0" applyNumberFormat="1" applyFont="1" applyBorder="1" applyAlignment="1">
      <alignment horizontal="center"/>
    </xf>
    <xf numFmtId="49" fontId="0" fillId="0" borderId="0" xfId="0" applyNumberFormat="1" applyFont="1" applyBorder="1" applyAlignment="1">
      <alignment horizontal="right"/>
    </xf>
    <xf numFmtId="49" fontId="35" fillId="0" borderId="0" xfId="0" applyNumberFormat="1" applyFont="1" applyFill="1" applyBorder="1" applyAlignment="1"/>
    <xf numFmtId="0" fontId="35" fillId="0" borderId="1" xfId="0" applyNumberFormat="1" applyFont="1" applyFill="1" applyBorder="1" applyAlignment="1">
      <alignment horizontal="center" vertical="center"/>
    </xf>
    <xf numFmtId="0" fontId="0" fillId="0" borderId="0" xfId="0" applyAlignment="1">
      <alignment horizontal="right"/>
    </xf>
    <xf numFmtId="0" fontId="0" fillId="0" borderId="45" xfId="0" applyBorder="1" applyAlignment="1"/>
    <xf numFmtId="38" fontId="0" fillId="0" borderId="45" xfId="0" applyNumberFormat="1" applyBorder="1" applyAlignment="1"/>
    <xf numFmtId="0" fontId="0" fillId="0" borderId="0" xfId="0" applyNumberFormat="1" applyAlignment="1"/>
    <xf numFmtId="0" fontId="36" fillId="0" borderId="0" xfId="0" applyFont="1" applyAlignment="1">
      <alignment horizontal="right"/>
    </xf>
    <xf numFmtId="0" fontId="37" fillId="0" borderId="0" xfId="0" applyFont="1" applyAlignment="1">
      <alignment horizontal="right"/>
    </xf>
    <xf numFmtId="183" fontId="37" fillId="0" borderId="24" xfId="0" applyNumberFormat="1" applyFont="1" applyBorder="1" applyAlignment="1">
      <alignment horizontal="center" vertical="center" shrinkToFit="1"/>
    </xf>
    <xf numFmtId="49" fontId="3" fillId="0" borderId="0" xfId="0" applyNumberFormat="1" applyFont="1" applyBorder="1" applyAlignment="1">
      <alignment horizontal="center" shrinkToFit="1"/>
    </xf>
    <xf numFmtId="0" fontId="0" fillId="0" borderId="0" xfId="0" applyAlignment="1">
      <alignment horizontal="center"/>
    </xf>
    <xf numFmtId="178" fontId="0" fillId="0" borderId="0" xfId="0" applyNumberFormat="1" applyFont="1" applyFill="1" applyBorder="1" applyAlignment="1">
      <alignment horizontal="left" vertical="top"/>
    </xf>
    <xf numFmtId="0" fontId="38" fillId="0" borderId="0" xfId="0" applyFont="1" applyFill="1" applyAlignment="1" applyProtection="1">
      <alignment vertical="center" wrapText="1"/>
      <protection locked="0"/>
    </xf>
    <xf numFmtId="0" fontId="0" fillId="0" borderId="0" xfId="0" applyAlignment="1">
      <alignment horizontal="center"/>
    </xf>
    <xf numFmtId="0" fontId="39" fillId="0" borderId="24" xfId="0" applyFont="1" applyBorder="1" applyAlignment="1">
      <alignment horizontal="center" vertical="center"/>
    </xf>
    <xf numFmtId="0" fontId="39" fillId="0" borderId="42" xfId="0" applyFont="1" applyBorder="1" applyAlignment="1">
      <alignment horizontal="center" vertical="center"/>
    </xf>
    <xf numFmtId="0" fontId="0" fillId="0" borderId="1" xfId="0" applyBorder="1" applyAlignment="1">
      <alignment horizontal="center" vertical="center"/>
    </xf>
    <xf numFmtId="0" fontId="0" fillId="0" borderId="3" xfId="0" applyBorder="1" applyAlignment="1"/>
    <xf numFmtId="0" fontId="0" fillId="0" borderId="3" xfId="0" applyBorder="1" applyAlignment="1">
      <alignment horizontal="center" vertical="center"/>
    </xf>
    <xf numFmtId="183" fontId="37" fillId="0" borderId="24" xfId="0" applyNumberFormat="1" applyFont="1" applyBorder="1" applyAlignment="1">
      <alignment horizontal="left" vertical="center" shrinkToFit="1"/>
    </xf>
    <xf numFmtId="0" fontId="7" fillId="33" borderId="1" xfId="0" applyFont="1" applyFill="1" applyBorder="1" applyAlignment="1" applyProtection="1">
      <alignment horizontal="center" vertical="center" wrapText="1"/>
      <protection locked="0"/>
    </xf>
    <xf numFmtId="38" fontId="14" fillId="33" borderId="1" xfId="34" applyFont="1" applyFill="1" applyBorder="1" applyAlignment="1" applyProtection="1">
      <protection locked="0"/>
    </xf>
    <xf numFmtId="38" fontId="14" fillId="33" borderId="3" xfId="34" applyFont="1" applyFill="1" applyBorder="1" applyAlignment="1" applyProtection="1">
      <protection locked="0"/>
    </xf>
    <xf numFmtId="38" fontId="0" fillId="33" borderId="0" xfId="34" applyFont="1" applyFill="1" applyAlignment="1" applyProtection="1">
      <protection locked="0"/>
    </xf>
    <xf numFmtId="49" fontId="3" fillId="0" borderId="0" xfId="0" applyNumberFormat="1" applyFont="1" applyBorder="1" applyAlignment="1">
      <alignment horizontal="center"/>
    </xf>
    <xf numFmtId="38" fontId="0" fillId="0" borderId="5" xfId="34" applyFont="1" applyBorder="1" applyAlignment="1"/>
    <xf numFmtId="0" fontId="0" fillId="0" borderId="1" xfId="0" applyBorder="1" applyAlignment="1">
      <alignment shrinkToFit="1"/>
    </xf>
    <xf numFmtId="0" fontId="0" fillId="0" borderId="3" xfId="0" applyBorder="1" applyAlignment="1">
      <alignment shrinkToFit="1"/>
    </xf>
    <xf numFmtId="0" fontId="0" fillId="0" borderId="3" xfId="0" applyBorder="1" applyAlignment="1">
      <alignment horizontal="center"/>
    </xf>
    <xf numFmtId="49" fontId="0" fillId="0" borderId="1" xfId="0" applyNumberFormat="1" applyBorder="1" applyAlignment="1">
      <alignment horizontal="right"/>
    </xf>
    <xf numFmtId="38" fontId="0" fillId="0" borderId="1" xfId="0" applyNumberFormat="1" applyBorder="1" applyAlignment="1">
      <alignment horizontal="right"/>
    </xf>
    <xf numFmtId="0" fontId="0" fillId="0" borderId="1" xfId="0" applyNumberFormat="1" applyBorder="1" applyAlignment="1">
      <alignment horizontal="right"/>
    </xf>
    <xf numFmtId="0" fontId="0" fillId="0" borderId="0" xfId="0" applyNumberFormat="1" applyAlignment="1">
      <alignment horizontal="right"/>
    </xf>
    <xf numFmtId="38" fontId="5" fillId="0" borderId="0" xfId="34" applyFont="1" applyFill="1" applyBorder="1" applyAlignment="1">
      <alignment horizontal="right"/>
    </xf>
    <xf numFmtId="49" fontId="5" fillId="0" borderId="0" xfId="0" applyNumberFormat="1" applyFont="1" applyFill="1" applyBorder="1" applyAlignment="1">
      <alignment horizontal="distributed"/>
    </xf>
    <xf numFmtId="49" fontId="5" fillId="33" borderId="0" xfId="0" applyNumberFormat="1" applyFont="1" applyFill="1" applyBorder="1" applyAlignment="1" applyProtection="1">
      <alignment horizontal="left" shrinkToFit="1"/>
      <protection locked="0"/>
    </xf>
    <xf numFmtId="0" fontId="5" fillId="0" borderId="0" xfId="0" applyNumberFormat="1" applyFont="1" applyFill="1" applyBorder="1" applyAlignment="1">
      <alignment horizontal="center" vertical="top" wrapText="1"/>
    </xf>
    <xf numFmtId="49" fontId="40" fillId="0" borderId="0" xfId="0" applyNumberFormat="1" applyFont="1" applyFill="1" applyBorder="1" applyAlignment="1">
      <alignment horizontal="left"/>
    </xf>
    <xf numFmtId="49" fontId="31" fillId="33" borderId="21" xfId="0" applyNumberFormat="1" applyFont="1" applyFill="1" applyBorder="1" applyAlignment="1" applyProtection="1">
      <alignment horizontal="left" shrinkToFit="1"/>
      <protection locked="0"/>
    </xf>
    <xf numFmtId="49" fontId="31" fillId="33" borderId="22" xfId="0" applyNumberFormat="1" applyFont="1" applyFill="1" applyBorder="1" applyAlignment="1" applyProtection="1">
      <alignment horizontal="left" shrinkToFit="1"/>
      <protection locked="0"/>
    </xf>
    <xf numFmtId="49" fontId="31" fillId="33" borderId="23" xfId="0" applyNumberFormat="1" applyFont="1" applyFill="1" applyBorder="1" applyAlignment="1" applyProtection="1">
      <alignment horizontal="left" shrinkToFit="1"/>
      <protection locked="0"/>
    </xf>
    <xf numFmtId="49" fontId="31" fillId="33" borderId="15" xfId="0" applyNumberFormat="1" applyFont="1" applyFill="1" applyBorder="1" applyAlignment="1" applyProtection="1">
      <alignment horizontal="left" shrinkToFit="1"/>
      <protection locked="0"/>
    </xf>
    <xf numFmtId="49" fontId="31" fillId="33" borderId="16" xfId="0" applyNumberFormat="1" applyFont="1" applyFill="1" applyBorder="1" applyAlignment="1" applyProtection="1">
      <alignment horizontal="left" shrinkToFit="1"/>
      <protection locked="0"/>
    </xf>
    <xf numFmtId="49" fontId="31" fillId="33" borderId="17" xfId="0" applyNumberFormat="1" applyFont="1" applyFill="1" applyBorder="1" applyAlignment="1" applyProtection="1">
      <alignment horizontal="left" shrinkToFit="1"/>
      <protection locked="0"/>
    </xf>
    <xf numFmtId="49" fontId="1" fillId="33" borderId="18" xfId="28" applyNumberFormat="1" applyFill="1" applyBorder="1" applyAlignment="1" applyProtection="1">
      <alignment horizontal="left" shrinkToFit="1"/>
      <protection locked="0"/>
    </xf>
    <xf numFmtId="49" fontId="31" fillId="33" borderId="19" xfId="0" applyNumberFormat="1" applyFont="1" applyFill="1" applyBorder="1" applyAlignment="1" applyProtection="1">
      <alignment horizontal="left" shrinkToFit="1"/>
      <protection locked="0"/>
    </xf>
    <xf numFmtId="49" fontId="31" fillId="33" borderId="20" xfId="0" applyNumberFormat="1" applyFont="1" applyFill="1" applyBorder="1" applyAlignment="1" applyProtection="1">
      <alignment horizontal="left" shrinkToFit="1"/>
      <protection locked="0"/>
    </xf>
    <xf numFmtId="49" fontId="5" fillId="0" borderId="7" xfId="0" applyNumberFormat="1" applyFont="1" applyFill="1" applyBorder="1" applyAlignment="1">
      <alignment horizontal="center" vertical="center"/>
    </xf>
    <xf numFmtId="49" fontId="5" fillId="0" borderId="8" xfId="0" applyNumberFormat="1" applyFont="1" applyFill="1" applyBorder="1" applyAlignment="1">
      <alignment horizontal="center" vertical="center"/>
    </xf>
    <xf numFmtId="49" fontId="5" fillId="0" borderId="9" xfId="0" applyNumberFormat="1" applyFont="1" applyFill="1" applyBorder="1" applyAlignment="1">
      <alignment horizontal="center" vertical="center"/>
    </xf>
    <xf numFmtId="49" fontId="5" fillId="0" borderId="10"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11" xfId="0" applyNumberFormat="1" applyFont="1" applyFill="1" applyBorder="1" applyAlignment="1">
      <alignment horizontal="center" vertical="center"/>
    </xf>
    <xf numFmtId="49" fontId="5" fillId="0" borderId="12" xfId="0" applyNumberFormat="1" applyFont="1" applyFill="1" applyBorder="1" applyAlignment="1">
      <alignment horizontal="center" vertical="center"/>
    </xf>
    <xf numFmtId="49" fontId="5" fillId="0" borderId="13" xfId="0" applyNumberFormat="1" applyFont="1" applyFill="1" applyBorder="1" applyAlignment="1">
      <alignment horizontal="center" vertical="center"/>
    </xf>
    <xf numFmtId="49" fontId="5" fillId="0" borderId="14" xfId="0" applyNumberFormat="1" applyFont="1" applyFill="1" applyBorder="1" applyAlignment="1">
      <alignment horizontal="center" vertical="center"/>
    </xf>
    <xf numFmtId="49" fontId="31" fillId="0" borderId="7" xfId="0" applyNumberFormat="1" applyFont="1" applyFill="1" applyBorder="1" applyAlignment="1">
      <alignment horizontal="center"/>
    </xf>
    <xf numFmtId="49" fontId="31" fillId="0" borderId="8" xfId="0" applyNumberFormat="1" applyFont="1" applyFill="1" applyBorder="1" applyAlignment="1">
      <alignment horizontal="center"/>
    </xf>
    <xf numFmtId="49" fontId="31" fillId="0" borderId="9" xfId="0" applyNumberFormat="1" applyFont="1" applyFill="1" applyBorder="1" applyAlignment="1">
      <alignment horizontal="center"/>
    </xf>
    <xf numFmtId="49" fontId="31" fillId="0" borderId="15" xfId="0" applyNumberFormat="1" applyFont="1" applyFill="1" applyBorder="1" applyAlignment="1">
      <alignment horizontal="center"/>
    </xf>
    <xf numFmtId="49" fontId="31" fillId="0" borderId="16" xfId="0" applyNumberFormat="1" applyFont="1" applyFill="1" applyBorder="1" applyAlignment="1">
      <alignment horizontal="center"/>
    </xf>
    <xf numFmtId="49" fontId="31" fillId="0" borderId="17" xfId="0" applyNumberFormat="1" applyFont="1" applyFill="1" applyBorder="1" applyAlignment="1">
      <alignment horizontal="center"/>
    </xf>
    <xf numFmtId="49" fontId="31" fillId="0" borderId="18" xfId="0" applyNumberFormat="1" applyFont="1" applyFill="1" applyBorder="1" applyAlignment="1">
      <alignment horizontal="center"/>
    </xf>
    <xf numFmtId="49" fontId="31" fillId="0" borderId="19" xfId="0" applyNumberFormat="1" applyFont="1" applyFill="1" applyBorder="1" applyAlignment="1">
      <alignment horizontal="center"/>
    </xf>
    <xf numFmtId="49" fontId="31" fillId="0" borderId="20" xfId="0" applyNumberFormat="1" applyFont="1" applyFill="1" applyBorder="1" applyAlignment="1">
      <alignment horizontal="center"/>
    </xf>
    <xf numFmtId="177" fontId="7" fillId="0" borderId="1" xfId="0" applyNumberFormat="1" applyFont="1" applyBorder="1" applyAlignment="1">
      <alignment horizontal="center" vertical="center"/>
    </xf>
    <xf numFmtId="177" fontId="7" fillId="0" borderId="25" xfId="0" applyNumberFormat="1" applyFont="1" applyBorder="1" applyAlignment="1">
      <alignment horizontal="center" vertical="center"/>
    </xf>
    <xf numFmtId="177" fontId="7" fillId="0" borderId="26" xfId="0" applyNumberFormat="1" applyFont="1" applyBorder="1" applyAlignment="1">
      <alignment horizontal="center" vertical="center"/>
    </xf>
    <xf numFmtId="177" fontId="7" fillId="0" borderId="25" xfId="0" applyNumberFormat="1" applyFont="1" applyFill="1" applyBorder="1" applyAlignment="1">
      <alignment horizontal="center" vertical="center"/>
    </xf>
    <xf numFmtId="177" fontId="7" fillId="0" borderId="26" xfId="0" applyNumberFormat="1" applyFont="1" applyFill="1" applyBorder="1" applyAlignment="1">
      <alignment horizontal="center" vertical="center"/>
    </xf>
    <xf numFmtId="179" fontId="7" fillId="0" borderId="1" xfId="0" applyNumberFormat="1" applyFont="1" applyBorder="1" applyAlignment="1">
      <alignment horizontal="center" vertical="center"/>
    </xf>
    <xf numFmtId="38" fontId="7" fillId="0" borderId="1" xfId="0" applyNumberFormat="1" applyFont="1" applyBorder="1" applyAlignment="1">
      <alignment horizontal="center" vertical="center"/>
    </xf>
    <xf numFmtId="49" fontId="3" fillId="0" borderId="0" xfId="0" applyNumberFormat="1" applyFont="1" applyBorder="1" applyAlignment="1">
      <alignment horizontal="center"/>
    </xf>
    <xf numFmtId="0" fontId="7" fillId="0" borderId="1"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7" fillId="0" borderId="1" xfId="0" applyFont="1" applyFill="1" applyBorder="1" applyAlignment="1">
      <alignment horizontal="center" vertical="center" wrapText="1"/>
    </xf>
    <xf numFmtId="0" fontId="33" fillId="0" borderId="24" xfId="0" applyNumberFormat="1" applyFont="1" applyBorder="1" applyAlignment="1">
      <alignment horizontal="left" shrinkToFit="1"/>
    </xf>
    <xf numFmtId="49" fontId="0" fillId="0" borderId="0" xfId="0" applyNumberFormat="1" applyFont="1" applyBorder="1" applyAlignment="1">
      <alignment horizontal="right"/>
    </xf>
    <xf numFmtId="0" fontId="0" fillId="33" borderId="24" xfId="0" applyNumberFormat="1" applyFont="1" applyFill="1" applyBorder="1" applyAlignment="1" applyProtection="1">
      <alignment horizontal="left" shrinkToFit="1"/>
      <protection locked="0"/>
    </xf>
    <xf numFmtId="184" fontId="0" fillId="33" borderId="24" xfId="0" applyNumberFormat="1" applyFont="1" applyFill="1" applyBorder="1" applyAlignment="1" applyProtection="1">
      <alignment horizontal="left" shrinkToFit="1"/>
      <protection locked="0"/>
    </xf>
    <xf numFmtId="0" fontId="0" fillId="0" borderId="0" xfId="0" applyAlignment="1">
      <alignment horizontal="center"/>
    </xf>
    <xf numFmtId="38" fontId="30" fillId="0" borderId="25" xfId="34" applyFont="1" applyBorder="1" applyAlignment="1">
      <alignment horizontal="right"/>
    </xf>
    <xf numFmtId="38" fontId="30" fillId="0" borderId="26" xfId="34" applyFont="1" applyBorder="1" applyAlignment="1">
      <alignment horizontal="right"/>
    </xf>
    <xf numFmtId="177" fontId="7" fillId="0" borderId="46" xfId="0" applyNumberFormat="1" applyFont="1" applyFill="1" applyBorder="1" applyAlignment="1">
      <alignment horizontal="center" vertical="center"/>
    </xf>
    <xf numFmtId="177" fontId="7" fillId="0" borderId="47" xfId="0" applyNumberFormat="1" applyFont="1" applyFill="1" applyBorder="1" applyAlignment="1">
      <alignment horizontal="center" vertical="center"/>
    </xf>
    <xf numFmtId="0" fontId="8" fillId="0" borderId="31" xfId="0" applyFont="1" applyFill="1" applyBorder="1" applyAlignment="1">
      <alignment horizontal="center" vertical="center"/>
    </xf>
    <xf numFmtId="0" fontId="8" fillId="0" borderId="32" xfId="0" applyFont="1" applyFill="1" applyBorder="1" applyAlignment="1">
      <alignment horizontal="center" vertical="center"/>
    </xf>
    <xf numFmtId="178" fontId="7" fillId="0" borderId="31" xfId="0" applyNumberFormat="1" applyFont="1" applyFill="1" applyBorder="1" applyAlignment="1">
      <alignment horizontal="right" vertical="center"/>
    </xf>
    <xf numFmtId="178" fontId="7" fillId="0" borderId="32" xfId="0" applyNumberFormat="1" applyFont="1" applyFill="1" applyBorder="1" applyAlignment="1">
      <alignment horizontal="right" vertical="center"/>
    </xf>
    <xf numFmtId="177" fontId="8" fillId="33" borderId="1" xfId="0" applyNumberFormat="1" applyFont="1" applyFill="1" applyBorder="1" applyAlignment="1" applyProtection="1">
      <alignment horizontal="left" vertical="center" wrapText="1"/>
      <protection locked="0"/>
    </xf>
    <xf numFmtId="0" fontId="0" fillId="33" borderId="48" xfId="0" applyFill="1" applyBorder="1" applyAlignment="1" applyProtection="1">
      <alignment horizontal="left" vertical="center"/>
      <protection locked="0"/>
    </xf>
    <xf numFmtId="0" fontId="0" fillId="33" borderId="49" xfId="0" applyFill="1" applyBorder="1" applyAlignment="1" applyProtection="1">
      <alignment horizontal="left" vertical="center"/>
      <protection locked="0"/>
    </xf>
    <xf numFmtId="178" fontId="7" fillId="33" borderId="3" xfId="0" applyNumberFormat="1" applyFont="1" applyFill="1" applyBorder="1" applyAlignment="1" applyProtection="1">
      <alignment horizontal="right" vertical="center"/>
      <protection locked="0"/>
    </xf>
    <xf numFmtId="38" fontId="7" fillId="33" borderId="3" xfId="0" applyNumberFormat="1" applyFont="1" applyFill="1" applyBorder="1" applyAlignment="1" applyProtection="1">
      <alignment horizontal="right" vertical="center"/>
      <protection locked="0"/>
    </xf>
    <xf numFmtId="177" fontId="8" fillId="33" borderId="3" xfId="0" applyNumberFormat="1" applyFont="1" applyFill="1" applyBorder="1" applyAlignment="1" applyProtection="1">
      <alignment horizontal="left" vertical="center" wrapText="1"/>
      <protection locked="0"/>
    </xf>
    <xf numFmtId="0" fontId="0" fillId="33" borderId="25" xfId="0" applyFill="1" applyBorder="1" applyAlignment="1" applyProtection="1">
      <alignment horizontal="left" vertical="center"/>
      <protection locked="0"/>
    </xf>
    <xf numFmtId="0" fontId="0" fillId="33" borderId="26" xfId="0" applyFill="1" applyBorder="1" applyAlignment="1" applyProtection="1">
      <alignment horizontal="left" vertical="center"/>
      <protection locked="0"/>
    </xf>
    <xf numFmtId="178" fontId="7" fillId="33" borderId="1" xfId="0" applyNumberFormat="1" applyFont="1" applyFill="1" applyBorder="1" applyAlignment="1" applyProtection="1">
      <alignment horizontal="right" vertical="center"/>
      <protection locked="0"/>
    </xf>
    <xf numFmtId="38" fontId="7" fillId="33" borderId="1" xfId="0" applyNumberFormat="1" applyFont="1" applyFill="1" applyBorder="1" applyAlignment="1" applyProtection="1">
      <alignment horizontal="right" vertical="center"/>
      <protection locked="0"/>
    </xf>
    <xf numFmtId="0" fontId="3" fillId="0" borderId="0" xfId="0" applyNumberFormat="1" applyFont="1" applyBorder="1" applyAlignment="1">
      <alignment horizontal="center" vertical="center" wrapText="1"/>
    </xf>
    <xf numFmtId="0" fontId="8" fillId="0" borderId="1" xfId="0" applyFont="1" applyBorder="1" applyAlignment="1">
      <alignment horizontal="center" vertical="center"/>
    </xf>
    <xf numFmtId="0" fontId="0" fillId="0" borderId="0" xfId="0" applyAlignment="1">
      <alignment horizontal="right"/>
    </xf>
    <xf numFmtId="0" fontId="0" fillId="0" borderId="24" xfId="0" applyBorder="1" applyAlignment="1">
      <alignment horizontal="right"/>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178" fontId="7" fillId="0" borderId="25" xfId="0" applyNumberFormat="1" applyFont="1" applyFill="1" applyBorder="1" applyAlignment="1">
      <alignment horizontal="right" vertical="center"/>
    </xf>
    <xf numFmtId="178" fontId="7" fillId="0" borderId="26" xfId="0" applyNumberFormat="1" applyFont="1" applyFill="1" applyBorder="1" applyAlignment="1">
      <alignment horizontal="right" vertical="center"/>
    </xf>
    <xf numFmtId="177" fontId="7" fillId="0" borderId="43" xfId="0" applyNumberFormat="1" applyFont="1" applyFill="1" applyBorder="1" applyAlignment="1">
      <alignment horizontal="center" vertical="center"/>
    </xf>
    <xf numFmtId="177" fontId="7" fillId="0" borderId="44" xfId="0" applyNumberFormat="1" applyFont="1" applyFill="1" applyBorder="1" applyAlignment="1">
      <alignment horizontal="center" vertical="center"/>
    </xf>
    <xf numFmtId="0" fontId="0" fillId="0" borderId="1" xfId="0" applyBorder="1" applyAlignment="1">
      <alignment horizontal="left" shrinkToFit="1"/>
    </xf>
    <xf numFmtId="0" fontId="0" fillId="0" borderId="3" xfId="0" applyBorder="1" applyAlignment="1">
      <alignment horizontal="left" shrinkToFit="1"/>
    </xf>
    <xf numFmtId="0" fontId="0" fillId="0" borderId="5" xfId="0" applyBorder="1" applyAlignment="1">
      <alignment horizontal="right" vertical="center"/>
    </xf>
    <xf numFmtId="0" fontId="0" fillId="0" borderId="31" xfId="0" applyBorder="1" applyAlignment="1">
      <alignment horizontal="right" vertical="center"/>
    </xf>
    <xf numFmtId="0" fontId="0" fillId="0" borderId="32" xfId="0" applyBorder="1" applyAlignment="1">
      <alignment horizontal="left" vertical="center"/>
    </xf>
    <xf numFmtId="0" fontId="0" fillId="0" borderId="5" xfId="0" applyBorder="1" applyAlignment="1">
      <alignment horizontal="left" vertical="center"/>
    </xf>
    <xf numFmtId="0" fontId="39" fillId="0" borderId="0" xfId="0" applyFont="1" applyAlignment="1">
      <alignment horizontal="center" vertical="center"/>
    </xf>
    <xf numFmtId="0" fontId="0" fillId="0" borderId="24" xfId="0" applyNumberFormat="1" applyBorder="1" applyAlignment="1">
      <alignment horizontal="left" shrinkToFit="1"/>
    </xf>
    <xf numFmtId="0" fontId="0" fillId="0" borderId="42" xfId="0" applyNumberFormat="1" applyBorder="1" applyAlignment="1">
      <alignment horizontal="left" shrinkToFit="1"/>
    </xf>
    <xf numFmtId="0" fontId="0" fillId="0" borderId="1" xfId="0" applyBorder="1" applyAlignment="1">
      <alignment horizontal="center" vertical="center"/>
    </xf>
    <xf numFmtId="49" fontId="35" fillId="0" borderId="1" xfId="0" applyNumberFormat="1" applyFont="1" applyFill="1" applyBorder="1" applyAlignment="1">
      <alignment horizontal="center"/>
    </xf>
    <xf numFmtId="182" fontId="35" fillId="33" borderId="1" xfId="0" applyNumberFormat="1" applyFont="1" applyFill="1" applyBorder="1" applyAlignment="1" applyProtection="1">
      <alignment horizontal="center"/>
      <protection locked="0"/>
    </xf>
    <xf numFmtId="49" fontId="35" fillId="0" borderId="25" xfId="0" applyNumberFormat="1" applyFont="1" applyFill="1" applyBorder="1" applyAlignment="1">
      <alignment horizontal="center"/>
    </xf>
    <xf numFmtId="49" fontId="35" fillId="0" borderId="42" xfId="0" applyNumberFormat="1" applyFont="1" applyFill="1" applyBorder="1" applyAlignment="1">
      <alignment horizontal="center"/>
    </xf>
    <xf numFmtId="49" fontId="35" fillId="0" borderId="26" xfId="0" applyNumberFormat="1" applyFont="1" applyFill="1" applyBorder="1" applyAlignment="1">
      <alignment horizontal="center"/>
    </xf>
    <xf numFmtId="49" fontId="35" fillId="33" borderId="25" xfId="0" applyNumberFormat="1" applyFont="1" applyFill="1" applyBorder="1" applyAlignment="1" applyProtection="1">
      <alignment horizontal="center" shrinkToFit="1"/>
      <protection locked="0"/>
    </xf>
    <xf numFmtId="49" fontId="35" fillId="33" borderId="42" xfId="0" applyNumberFormat="1" applyFont="1" applyFill="1" applyBorder="1" applyAlignment="1" applyProtection="1">
      <alignment horizontal="center" shrinkToFit="1"/>
      <protection locked="0"/>
    </xf>
    <xf numFmtId="49" fontId="35" fillId="33" borderId="26" xfId="0" applyNumberFormat="1" applyFont="1" applyFill="1" applyBorder="1" applyAlignment="1" applyProtection="1">
      <alignment horizontal="center" shrinkToFit="1"/>
      <protection locked="0"/>
    </xf>
    <xf numFmtId="49" fontId="35" fillId="33" borderId="1" xfId="0" applyNumberFormat="1" applyFont="1" applyFill="1" applyBorder="1" applyAlignment="1" applyProtection="1">
      <alignment horizontal="center" vertical="center" shrinkToFit="1"/>
      <protection locked="0"/>
    </xf>
    <xf numFmtId="49" fontId="35" fillId="33" borderId="25" xfId="0" applyNumberFormat="1" applyFont="1" applyFill="1" applyBorder="1" applyAlignment="1" applyProtection="1">
      <alignment horizontal="center" vertical="center" shrinkToFit="1"/>
      <protection locked="0"/>
    </xf>
    <xf numFmtId="49" fontId="35" fillId="33" borderId="42" xfId="0" applyNumberFormat="1" applyFont="1" applyFill="1" applyBorder="1" applyAlignment="1" applyProtection="1">
      <alignment horizontal="center" vertical="center" shrinkToFit="1"/>
      <protection locked="0"/>
    </xf>
    <xf numFmtId="49" fontId="35" fillId="33" borderId="26" xfId="0" applyNumberFormat="1" applyFont="1" applyFill="1" applyBorder="1" applyAlignment="1" applyProtection="1">
      <alignment horizontal="center" vertical="center" shrinkToFit="1"/>
      <protection locked="0"/>
    </xf>
    <xf numFmtId="180" fontId="35" fillId="33" borderId="25" xfId="0" applyNumberFormat="1" applyFont="1" applyFill="1" applyBorder="1" applyAlignment="1" applyProtection="1">
      <alignment horizontal="center" vertical="center"/>
      <protection locked="0"/>
    </xf>
    <xf numFmtId="180" fontId="35" fillId="33" borderId="42" xfId="0" applyNumberFormat="1" applyFont="1" applyFill="1" applyBorder="1" applyAlignment="1" applyProtection="1">
      <alignment horizontal="center" vertical="center"/>
      <protection locked="0"/>
    </xf>
    <xf numFmtId="180" fontId="35" fillId="33" borderId="26" xfId="0" applyNumberFormat="1" applyFont="1" applyFill="1" applyBorder="1" applyAlignment="1" applyProtection="1">
      <alignment horizontal="center" vertical="center"/>
      <protection locked="0"/>
    </xf>
    <xf numFmtId="181" fontId="35" fillId="33" borderId="25" xfId="0" applyNumberFormat="1" applyFont="1" applyFill="1" applyBorder="1" applyAlignment="1" applyProtection="1">
      <alignment horizontal="center" vertical="center"/>
      <protection locked="0"/>
    </xf>
    <xf numFmtId="181" fontId="35" fillId="33" borderId="42" xfId="0" applyNumberFormat="1" applyFont="1" applyFill="1" applyBorder="1" applyAlignment="1" applyProtection="1">
      <alignment horizontal="center" vertical="center"/>
      <protection locked="0"/>
    </xf>
    <xf numFmtId="181" fontId="35" fillId="33" borderId="26" xfId="0" applyNumberFormat="1" applyFont="1" applyFill="1" applyBorder="1" applyAlignment="1" applyProtection="1">
      <alignment horizontal="center" vertical="center"/>
      <protection locked="0"/>
    </xf>
    <xf numFmtId="49" fontId="35" fillId="33" borderId="25" xfId="0" applyNumberFormat="1" applyFont="1" applyFill="1" applyBorder="1" applyAlignment="1" applyProtection="1">
      <alignment horizontal="center" vertical="center"/>
      <protection locked="0"/>
    </xf>
    <xf numFmtId="49" fontId="35" fillId="33" borderId="42" xfId="0" applyNumberFormat="1" applyFont="1" applyFill="1" applyBorder="1" applyAlignment="1" applyProtection="1">
      <alignment horizontal="center" vertical="center"/>
      <protection locked="0"/>
    </xf>
    <xf numFmtId="49" fontId="35" fillId="33" borderId="26" xfId="0" applyNumberFormat="1" applyFont="1" applyFill="1" applyBorder="1" applyAlignment="1" applyProtection="1">
      <alignment horizontal="center" vertical="center"/>
      <protection locked="0"/>
    </xf>
    <xf numFmtId="0" fontId="5" fillId="0" borderId="0" xfId="0" applyNumberFormat="1" applyFont="1" applyFill="1" applyBorder="1" applyAlignment="1" applyProtection="1">
      <alignment horizontal="left" indent="1" shrinkToFit="1"/>
      <protection locked="0"/>
    </xf>
    <xf numFmtId="0" fontId="5" fillId="0" borderId="0" xfId="0" applyNumberFormat="1" applyFont="1" applyFill="1" applyBorder="1" applyAlignment="1" applyProtection="1">
      <alignment horizontal="left" shrinkToFit="1"/>
      <protection locked="0"/>
    </xf>
    <xf numFmtId="49"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49" fontId="31" fillId="0" borderId="21" xfId="0" applyNumberFormat="1" applyFont="1" applyFill="1" applyBorder="1" applyAlignment="1">
      <alignment horizontal="center"/>
    </xf>
    <xf numFmtId="0" fontId="31" fillId="0" borderId="22" xfId="0" applyNumberFormat="1" applyFont="1" applyFill="1" applyBorder="1" applyAlignment="1">
      <alignment horizontal="center"/>
    </xf>
    <xf numFmtId="0" fontId="31" fillId="0" borderId="23" xfId="0" applyNumberFormat="1" applyFont="1" applyFill="1" applyBorder="1" applyAlignment="1">
      <alignment horizontal="center"/>
    </xf>
    <xf numFmtId="0" fontId="31" fillId="0" borderId="15" xfId="0" applyNumberFormat="1" applyFont="1" applyFill="1" applyBorder="1" applyAlignment="1">
      <alignment horizontal="center"/>
    </xf>
    <xf numFmtId="0" fontId="31" fillId="0" borderId="16" xfId="0" applyNumberFormat="1" applyFont="1" applyFill="1" applyBorder="1" applyAlignment="1">
      <alignment horizontal="center"/>
    </xf>
    <xf numFmtId="0" fontId="31" fillId="0" borderId="17" xfId="0" applyNumberFormat="1" applyFont="1" applyFill="1" applyBorder="1" applyAlignment="1">
      <alignment horizontal="center"/>
    </xf>
    <xf numFmtId="0" fontId="1" fillId="0" borderId="18" xfId="28" applyNumberFormat="1" applyFill="1" applyBorder="1" applyAlignment="1" applyProtection="1">
      <alignment horizontal="center"/>
    </xf>
    <xf numFmtId="0" fontId="31" fillId="0" borderId="19" xfId="0" applyNumberFormat="1" applyFont="1" applyFill="1" applyBorder="1" applyAlignment="1">
      <alignment horizontal="center"/>
    </xf>
    <xf numFmtId="0" fontId="31" fillId="0" borderId="20" xfId="0" applyNumberFormat="1" applyFont="1" applyFill="1" applyBorder="1" applyAlignment="1">
      <alignment horizontal="center"/>
    </xf>
    <xf numFmtId="49" fontId="35" fillId="0" borderId="1" xfId="0" applyNumberFormat="1" applyFont="1" applyFill="1" applyBorder="1" applyAlignment="1">
      <alignment horizontal="center" shrinkToFit="1"/>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13</xdr:col>
      <xdr:colOff>133350</xdr:colOff>
      <xdr:row>22</xdr:row>
      <xdr:rowOff>114299</xdr:rowOff>
    </xdr:from>
    <xdr:to>
      <xdr:col>17</xdr:col>
      <xdr:colOff>466725</xdr:colOff>
      <xdr:row>29</xdr:row>
      <xdr:rowOff>123824</xdr:rowOff>
    </xdr:to>
    <xdr:sp macro="" textlink="">
      <xdr:nvSpPr>
        <xdr:cNvPr id="2" name="右矢印 1"/>
        <xdr:cNvSpPr/>
      </xdr:nvSpPr>
      <xdr:spPr bwMode="auto">
        <a:xfrm>
          <a:off x="9429750" y="5905499"/>
          <a:ext cx="3076575" cy="1247775"/>
        </a:xfrm>
        <a:prstGeom prst="rightArrow">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同一法人から複数の事業所について申請する場合には、別紙</a:t>
          </a:r>
          <a:r>
            <a:rPr kumimoji="1" lang="en-US" altLang="ja-JP" sz="1100"/>
            <a:t>1-2</a:t>
          </a:r>
          <a:r>
            <a:rPr kumimoji="1" lang="ja-JP" altLang="en-US" sz="1100"/>
            <a:t>以降をご使用ください</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822960</xdr:colOff>
          <xdr:row>10</xdr:row>
          <xdr:rowOff>38100</xdr:rowOff>
        </xdr:from>
        <xdr:to>
          <xdr:col>3</xdr:col>
          <xdr:colOff>22860</xdr:colOff>
          <xdr:row>10</xdr:row>
          <xdr:rowOff>220980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822960</xdr:colOff>
          <xdr:row>12</xdr:row>
          <xdr:rowOff>7620</xdr:rowOff>
        </xdr:from>
        <xdr:to>
          <xdr:col>2</xdr:col>
          <xdr:colOff>998220</xdr:colOff>
          <xdr:row>12</xdr:row>
          <xdr:rowOff>213360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822960</xdr:colOff>
          <xdr:row>13</xdr:row>
          <xdr:rowOff>7620</xdr:rowOff>
        </xdr:from>
        <xdr:to>
          <xdr:col>3</xdr:col>
          <xdr:colOff>22860</xdr:colOff>
          <xdr:row>13</xdr:row>
          <xdr:rowOff>190500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822960</xdr:colOff>
          <xdr:row>10</xdr:row>
          <xdr:rowOff>38100</xdr:rowOff>
        </xdr:from>
        <xdr:to>
          <xdr:col>18</xdr:col>
          <xdr:colOff>22860</xdr:colOff>
          <xdr:row>10</xdr:row>
          <xdr:rowOff>220980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822960</xdr:colOff>
          <xdr:row>12</xdr:row>
          <xdr:rowOff>7620</xdr:rowOff>
        </xdr:from>
        <xdr:to>
          <xdr:col>17</xdr:col>
          <xdr:colOff>998220</xdr:colOff>
          <xdr:row>12</xdr:row>
          <xdr:rowOff>213360</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822960</xdr:colOff>
          <xdr:row>13</xdr:row>
          <xdr:rowOff>7620</xdr:rowOff>
        </xdr:from>
        <xdr:to>
          <xdr:col>18</xdr:col>
          <xdr:colOff>22860</xdr:colOff>
          <xdr:row>13</xdr:row>
          <xdr:rowOff>190500</xdr:rowOff>
        </xdr:to>
        <xdr:sp macro="" textlink="">
          <xdr:nvSpPr>
            <xdr:cNvPr id="2057" name="Check Box 9" hidden="1">
              <a:extLst>
                <a:ext uri="{63B3BB69-23CF-44E3-9099-C40C66FF867C}">
                  <a14:compatExt spid="_x0000_s2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822960</xdr:colOff>
          <xdr:row>10</xdr:row>
          <xdr:rowOff>38100</xdr:rowOff>
        </xdr:from>
        <xdr:to>
          <xdr:col>33</xdr:col>
          <xdr:colOff>22860</xdr:colOff>
          <xdr:row>10</xdr:row>
          <xdr:rowOff>220980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822960</xdr:colOff>
          <xdr:row>12</xdr:row>
          <xdr:rowOff>7620</xdr:rowOff>
        </xdr:from>
        <xdr:to>
          <xdr:col>32</xdr:col>
          <xdr:colOff>998220</xdr:colOff>
          <xdr:row>12</xdr:row>
          <xdr:rowOff>213360</xdr:rowOff>
        </xdr:to>
        <xdr:sp macro="" textlink="">
          <xdr:nvSpPr>
            <xdr:cNvPr id="2059" name="Check Box 11" hidden="1">
              <a:extLst>
                <a:ext uri="{63B3BB69-23CF-44E3-9099-C40C66FF867C}">
                  <a14:compatExt spid="_x0000_s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822960</xdr:colOff>
          <xdr:row>13</xdr:row>
          <xdr:rowOff>7620</xdr:rowOff>
        </xdr:from>
        <xdr:to>
          <xdr:col>33</xdr:col>
          <xdr:colOff>22860</xdr:colOff>
          <xdr:row>13</xdr:row>
          <xdr:rowOff>190500</xdr:rowOff>
        </xdr:to>
        <xdr:sp macro="" textlink="">
          <xdr:nvSpPr>
            <xdr:cNvPr id="2060" name="Check Box 12" hidden="1">
              <a:extLst>
                <a:ext uri="{63B3BB69-23CF-44E3-9099-C40C66FF867C}">
                  <a14:compatExt spid="_x0000_s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822960</xdr:colOff>
          <xdr:row>10</xdr:row>
          <xdr:rowOff>38100</xdr:rowOff>
        </xdr:from>
        <xdr:to>
          <xdr:col>48</xdr:col>
          <xdr:colOff>22860</xdr:colOff>
          <xdr:row>10</xdr:row>
          <xdr:rowOff>220980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822960</xdr:colOff>
          <xdr:row>12</xdr:row>
          <xdr:rowOff>7620</xdr:rowOff>
        </xdr:from>
        <xdr:to>
          <xdr:col>47</xdr:col>
          <xdr:colOff>998220</xdr:colOff>
          <xdr:row>12</xdr:row>
          <xdr:rowOff>213360</xdr:rowOff>
        </xdr:to>
        <xdr:sp macro="" textlink="">
          <xdr:nvSpPr>
            <xdr:cNvPr id="2062" name="Check Box 1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822960</xdr:colOff>
          <xdr:row>13</xdr:row>
          <xdr:rowOff>7620</xdr:rowOff>
        </xdr:from>
        <xdr:to>
          <xdr:col>48</xdr:col>
          <xdr:colOff>22860</xdr:colOff>
          <xdr:row>13</xdr:row>
          <xdr:rowOff>190500</xdr:rowOff>
        </xdr:to>
        <xdr:sp macro="" textlink="">
          <xdr:nvSpPr>
            <xdr:cNvPr id="2063" name="Check Box 15" hidden="1">
              <a:extLst>
                <a:ext uri="{63B3BB69-23CF-44E3-9099-C40C66FF867C}">
                  <a14:compatExt spid="_x0000_s2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822960</xdr:colOff>
          <xdr:row>10</xdr:row>
          <xdr:rowOff>38100</xdr:rowOff>
        </xdr:from>
        <xdr:to>
          <xdr:col>63</xdr:col>
          <xdr:colOff>22860</xdr:colOff>
          <xdr:row>10</xdr:row>
          <xdr:rowOff>220980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822960</xdr:colOff>
          <xdr:row>12</xdr:row>
          <xdr:rowOff>7620</xdr:rowOff>
        </xdr:from>
        <xdr:to>
          <xdr:col>62</xdr:col>
          <xdr:colOff>998220</xdr:colOff>
          <xdr:row>12</xdr:row>
          <xdr:rowOff>213360</xdr:rowOff>
        </xdr:to>
        <xdr:sp macro="" textlink="">
          <xdr:nvSpPr>
            <xdr:cNvPr id="2065" name="Check Box 17" hidden="1">
              <a:extLst>
                <a:ext uri="{63B3BB69-23CF-44E3-9099-C40C66FF867C}">
                  <a14:compatExt spid="_x0000_s2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822960</xdr:colOff>
          <xdr:row>13</xdr:row>
          <xdr:rowOff>7620</xdr:rowOff>
        </xdr:from>
        <xdr:to>
          <xdr:col>63</xdr:col>
          <xdr:colOff>22860</xdr:colOff>
          <xdr:row>13</xdr:row>
          <xdr:rowOff>190500</xdr:rowOff>
        </xdr:to>
        <xdr:sp macro="" textlink="">
          <xdr:nvSpPr>
            <xdr:cNvPr id="2066" name="Check Box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822960</xdr:colOff>
          <xdr:row>10</xdr:row>
          <xdr:rowOff>38100</xdr:rowOff>
        </xdr:from>
        <xdr:to>
          <xdr:col>78</xdr:col>
          <xdr:colOff>22860</xdr:colOff>
          <xdr:row>10</xdr:row>
          <xdr:rowOff>220980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822960</xdr:colOff>
          <xdr:row>12</xdr:row>
          <xdr:rowOff>7620</xdr:rowOff>
        </xdr:from>
        <xdr:to>
          <xdr:col>77</xdr:col>
          <xdr:colOff>998220</xdr:colOff>
          <xdr:row>12</xdr:row>
          <xdr:rowOff>213360</xdr:rowOff>
        </xdr:to>
        <xdr:sp macro="" textlink="">
          <xdr:nvSpPr>
            <xdr:cNvPr id="2068" name="Check Box 20" hidden="1">
              <a:extLst>
                <a:ext uri="{63B3BB69-23CF-44E3-9099-C40C66FF867C}">
                  <a14:compatExt spid="_x0000_s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77</xdr:col>
          <xdr:colOff>822960</xdr:colOff>
          <xdr:row>13</xdr:row>
          <xdr:rowOff>7620</xdr:rowOff>
        </xdr:from>
        <xdr:to>
          <xdr:col>78</xdr:col>
          <xdr:colOff>22860</xdr:colOff>
          <xdr:row>13</xdr:row>
          <xdr:rowOff>190500</xdr:rowOff>
        </xdr:to>
        <xdr:sp macro="" textlink="">
          <xdr:nvSpPr>
            <xdr:cNvPr id="2069" name="Check Box 21" hidden="1">
              <a:extLst>
                <a:ext uri="{63B3BB69-23CF-44E3-9099-C40C66FF867C}">
                  <a14:compatExt spid="_x0000_s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822960</xdr:colOff>
          <xdr:row>10</xdr:row>
          <xdr:rowOff>38100</xdr:rowOff>
        </xdr:from>
        <xdr:to>
          <xdr:col>93</xdr:col>
          <xdr:colOff>22860</xdr:colOff>
          <xdr:row>10</xdr:row>
          <xdr:rowOff>220980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822960</xdr:colOff>
          <xdr:row>12</xdr:row>
          <xdr:rowOff>7620</xdr:rowOff>
        </xdr:from>
        <xdr:to>
          <xdr:col>92</xdr:col>
          <xdr:colOff>998220</xdr:colOff>
          <xdr:row>12</xdr:row>
          <xdr:rowOff>213360</xdr:rowOff>
        </xdr:to>
        <xdr:sp macro="" textlink="">
          <xdr:nvSpPr>
            <xdr:cNvPr id="2071" name="Check Box 23" hidden="1">
              <a:extLst>
                <a:ext uri="{63B3BB69-23CF-44E3-9099-C40C66FF867C}">
                  <a14:compatExt spid="_x0000_s2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92</xdr:col>
          <xdr:colOff>822960</xdr:colOff>
          <xdr:row>13</xdr:row>
          <xdr:rowOff>7620</xdr:rowOff>
        </xdr:from>
        <xdr:to>
          <xdr:col>93</xdr:col>
          <xdr:colOff>22860</xdr:colOff>
          <xdr:row>13</xdr:row>
          <xdr:rowOff>190500</xdr:rowOff>
        </xdr:to>
        <xdr:sp macro="" textlink="">
          <xdr:nvSpPr>
            <xdr:cNvPr id="2072" name="Check Box 24" hidden="1">
              <a:extLst>
                <a:ext uri="{63B3BB69-23CF-44E3-9099-C40C66FF867C}">
                  <a14:compatExt spid="_x0000_s2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822960</xdr:colOff>
          <xdr:row>10</xdr:row>
          <xdr:rowOff>38100</xdr:rowOff>
        </xdr:from>
        <xdr:to>
          <xdr:col>108</xdr:col>
          <xdr:colOff>22860</xdr:colOff>
          <xdr:row>10</xdr:row>
          <xdr:rowOff>220980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822960</xdr:colOff>
          <xdr:row>12</xdr:row>
          <xdr:rowOff>7620</xdr:rowOff>
        </xdr:from>
        <xdr:to>
          <xdr:col>107</xdr:col>
          <xdr:colOff>998220</xdr:colOff>
          <xdr:row>12</xdr:row>
          <xdr:rowOff>213360</xdr:rowOff>
        </xdr:to>
        <xdr:sp macro="" textlink="">
          <xdr:nvSpPr>
            <xdr:cNvPr id="2074" name="Check Box 26" hidden="1">
              <a:extLst>
                <a:ext uri="{63B3BB69-23CF-44E3-9099-C40C66FF867C}">
                  <a14:compatExt spid="_x0000_s2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107</xdr:col>
          <xdr:colOff>822960</xdr:colOff>
          <xdr:row>13</xdr:row>
          <xdr:rowOff>7620</xdr:rowOff>
        </xdr:from>
        <xdr:to>
          <xdr:col>108</xdr:col>
          <xdr:colOff>22860</xdr:colOff>
          <xdr:row>13</xdr:row>
          <xdr:rowOff>190500</xdr:rowOff>
        </xdr:to>
        <xdr:sp macro="" textlink="">
          <xdr:nvSpPr>
            <xdr:cNvPr id="2075" name="Check Box 27" hidden="1">
              <a:extLst>
                <a:ext uri="{63B3BB69-23CF-44E3-9099-C40C66FF867C}">
                  <a14:compatExt spid="_x0000_s2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822960</xdr:colOff>
          <xdr:row>10</xdr:row>
          <xdr:rowOff>38100</xdr:rowOff>
        </xdr:from>
        <xdr:to>
          <xdr:col>123</xdr:col>
          <xdr:colOff>22860</xdr:colOff>
          <xdr:row>10</xdr:row>
          <xdr:rowOff>220980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822960</xdr:colOff>
          <xdr:row>12</xdr:row>
          <xdr:rowOff>7620</xdr:rowOff>
        </xdr:from>
        <xdr:to>
          <xdr:col>122</xdr:col>
          <xdr:colOff>998220</xdr:colOff>
          <xdr:row>12</xdr:row>
          <xdr:rowOff>213360</xdr:rowOff>
        </xdr:to>
        <xdr:sp macro="" textlink="">
          <xdr:nvSpPr>
            <xdr:cNvPr id="2077" name="Check Box 29" hidden="1">
              <a:extLst>
                <a:ext uri="{63B3BB69-23CF-44E3-9099-C40C66FF867C}">
                  <a14:compatExt spid="_x0000_s2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122</xdr:col>
          <xdr:colOff>822960</xdr:colOff>
          <xdr:row>13</xdr:row>
          <xdr:rowOff>7620</xdr:rowOff>
        </xdr:from>
        <xdr:to>
          <xdr:col>123</xdr:col>
          <xdr:colOff>22860</xdr:colOff>
          <xdr:row>13</xdr:row>
          <xdr:rowOff>190500</xdr:rowOff>
        </xdr:to>
        <xdr:sp macro="" textlink="">
          <xdr:nvSpPr>
            <xdr:cNvPr id="2078" name="Check Box 30" hidden="1">
              <a:extLst>
                <a:ext uri="{63B3BB69-23CF-44E3-9099-C40C66FF867C}">
                  <a14:compatExt spid="_x0000_s2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822960</xdr:colOff>
          <xdr:row>10</xdr:row>
          <xdr:rowOff>38100</xdr:rowOff>
        </xdr:from>
        <xdr:to>
          <xdr:col>138</xdr:col>
          <xdr:colOff>22860</xdr:colOff>
          <xdr:row>10</xdr:row>
          <xdr:rowOff>220980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822960</xdr:colOff>
          <xdr:row>12</xdr:row>
          <xdr:rowOff>7620</xdr:rowOff>
        </xdr:from>
        <xdr:to>
          <xdr:col>137</xdr:col>
          <xdr:colOff>998220</xdr:colOff>
          <xdr:row>12</xdr:row>
          <xdr:rowOff>213360</xdr:rowOff>
        </xdr:to>
        <xdr:sp macro="" textlink="">
          <xdr:nvSpPr>
            <xdr:cNvPr id="2080" name="Check Box 32" hidden="1">
              <a:extLst>
                <a:ext uri="{63B3BB69-23CF-44E3-9099-C40C66FF867C}">
                  <a14:compatExt spid="_x0000_s2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137</xdr:col>
          <xdr:colOff>822960</xdr:colOff>
          <xdr:row>13</xdr:row>
          <xdr:rowOff>7620</xdr:rowOff>
        </xdr:from>
        <xdr:to>
          <xdr:col>138</xdr:col>
          <xdr:colOff>22860</xdr:colOff>
          <xdr:row>13</xdr:row>
          <xdr:rowOff>190500</xdr:rowOff>
        </xdr:to>
        <xdr:sp macro="" textlink="">
          <xdr:nvSpPr>
            <xdr:cNvPr id="2081" name="Check Box 33" hidden="1">
              <a:extLst>
                <a:ext uri="{63B3BB69-23CF-44E3-9099-C40C66FF867C}">
                  <a14:compatExt spid="_x0000_s2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822960</xdr:colOff>
          <xdr:row>10</xdr:row>
          <xdr:rowOff>38100</xdr:rowOff>
        </xdr:from>
        <xdr:to>
          <xdr:col>154</xdr:col>
          <xdr:colOff>22860</xdr:colOff>
          <xdr:row>10</xdr:row>
          <xdr:rowOff>220980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822960</xdr:colOff>
          <xdr:row>12</xdr:row>
          <xdr:rowOff>7620</xdr:rowOff>
        </xdr:from>
        <xdr:to>
          <xdr:col>153</xdr:col>
          <xdr:colOff>998220</xdr:colOff>
          <xdr:row>12</xdr:row>
          <xdr:rowOff>213360</xdr:rowOff>
        </xdr:to>
        <xdr:sp macro="" textlink="">
          <xdr:nvSpPr>
            <xdr:cNvPr id="2083" name="Check Box 35" hidden="1">
              <a:extLst>
                <a:ext uri="{63B3BB69-23CF-44E3-9099-C40C66FF867C}">
                  <a14:compatExt spid="_x0000_s2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153</xdr:col>
          <xdr:colOff>822960</xdr:colOff>
          <xdr:row>13</xdr:row>
          <xdr:rowOff>7620</xdr:rowOff>
        </xdr:from>
        <xdr:to>
          <xdr:col>154</xdr:col>
          <xdr:colOff>22860</xdr:colOff>
          <xdr:row>13</xdr:row>
          <xdr:rowOff>190500</xdr:rowOff>
        </xdr:to>
        <xdr:sp macro="" textlink="">
          <xdr:nvSpPr>
            <xdr:cNvPr id="2084" name="Check Box 36" hidden="1">
              <a:extLst>
                <a:ext uri="{63B3BB69-23CF-44E3-9099-C40C66FF867C}">
                  <a14:compatExt spid="_x0000_s2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822960</xdr:colOff>
          <xdr:row>10</xdr:row>
          <xdr:rowOff>38100</xdr:rowOff>
        </xdr:from>
        <xdr:to>
          <xdr:col>168</xdr:col>
          <xdr:colOff>22860</xdr:colOff>
          <xdr:row>10</xdr:row>
          <xdr:rowOff>220980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822960</xdr:colOff>
          <xdr:row>12</xdr:row>
          <xdr:rowOff>7620</xdr:rowOff>
        </xdr:from>
        <xdr:to>
          <xdr:col>167</xdr:col>
          <xdr:colOff>998220</xdr:colOff>
          <xdr:row>12</xdr:row>
          <xdr:rowOff>213360</xdr:rowOff>
        </xdr:to>
        <xdr:sp macro="" textlink="">
          <xdr:nvSpPr>
            <xdr:cNvPr id="2086" name="Check Box 38" hidden="1">
              <a:extLst>
                <a:ext uri="{63B3BB69-23CF-44E3-9099-C40C66FF867C}">
                  <a14:compatExt spid="_x0000_s2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167</xdr:col>
          <xdr:colOff>822960</xdr:colOff>
          <xdr:row>13</xdr:row>
          <xdr:rowOff>7620</xdr:rowOff>
        </xdr:from>
        <xdr:to>
          <xdr:col>168</xdr:col>
          <xdr:colOff>22860</xdr:colOff>
          <xdr:row>13</xdr:row>
          <xdr:rowOff>190500</xdr:rowOff>
        </xdr:to>
        <xdr:sp macro="" textlink="">
          <xdr:nvSpPr>
            <xdr:cNvPr id="2087" name="Check Box 39" hidden="1">
              <a:extLst>
                <a:ext uri="{63B3BB69-23CF-44E3-9099-C40C66FF867C}">
                  <a14:compatExt spid="_x0000_s2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822960</xdr:colOff>
          <xdr:row>10</xdr:row>
          <xdr:rowOff>38100</xdr:rowOff>
        </xdr:from>
        <xdr:to>
          <xdr:col>183</xdr:col>
          <xdr:colOff>22860</xdr:colOff>
          <xdr:row>10</xdr:row>
          <xdr:rowOff>220980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822960</xdr:colOff>
          <xdr:row>12</xdr:row>
          <xdr:rowOff>7620</xdr:rowOff>
        </xdr:from>
        <xdr:to>
          <xdr:col>182</xdr:col>
          <xdr:colOff>998220</xdr:colOff>
          <xdr:row>12</xdr:row>
          <xdr:rowOff>213360</xdr:rowOff>
        </xdr:to>
        <xdr:sp macro="" textlink="">
          <xdr:nvSpPr>
            <xdr:cNvPr id="2089" name="Check Box 41" hidden="1">
              <a:extLst>
                <a:ext uri="{63B3BB69-23CF-44E3-9099-C40C66FF867C}">
                  <a14:compatExt spid="_x0000_s2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182</xdr:col>
          <xdr:colOff>822960</xdr:colOff>
          <xdr:row>13</xdr:row>
          <xdr:rowOff>7620</xdr:rowOff>
        </xdr:from>
        <xdr:to>
          <xdr:col>183</xdr:col>
          <xdr:colOff>22860</xdr:colOff>
          <xdr:row>13</xdr:row>
          <xdr:rowOff>190500</xdr:rowOff>
        </xdr:to>
        <xdr:sp macro="" textlink="">
          <xdr:nvSpPr>
            <xdr:cNvPr id="2090" name="Check Box 42" hidden="1">
              <a:extLst>
                <a:ext uri="{63B3BB69-23CF-44E3-9099-C40C66FF867C}">
                  <a14:compatExt spid="_x0000_s2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822960</xdr:colOff>
          <xdr:row>10</xdr:row>
          <xdr:rowOff>38100</xdr:rowOff>
        </xdr:from>
        <xdr:to>
          <xdr:col>198</xdr:col>
          <xdr:colOff>22860</xdr:colOff>
          <xdr:row>10</xdr:row>
          <xdr:rowOff>220980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822960</xdr:colOff>
          <xdr:row>12</xdr:row>
          <xdr:rowOff>7620</xdr:rowOff>
        </xdr:from>
        <xdr:to>
          <xdr:col>197</xdr:col>
          <xdr:colOff>998220</xdr:colOff>
          <xdr:row>12</xdr:row>
          <xdr:rowOff>213360</xdr:rowOff>
        </xdr:to>
        <xdr:sp macro="" textlink="">
          <xdr:nvSpPr>
            <xdr:cNvPr id="2092" name="Check Box 44" hidden="1">
              <a:extLst>
                <a:ext uri="{63B3BB69-23CF-44E3-9099-C40C66FF867C}">
                  <a14:compatExt spid="_x0000_s2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197</xdr:col>
          <xdr:colOff>822960</xdr:colOff>
          <xdr:row>13</xdr:row>
          <xdr:rowOff>7620</xdr:rowOff>
        </xdr:from>
        <xdr:to>
          <xdr:col>198</xdr:col>
          <xdr:colOff>22860</xdr:colOff>
          <xdr:row>13</xdr:row>
          <xdr:rowOff>190500</xdr:rowOff>
        </xdr:to>
        <xdr:sp macro="" textlink="">
          <xdr:nvSpPr>
            <xdr:cNvPr id="2093" name="Check Box 45" hidden="1">
              <a:extLst>
                <a:ext uri="{63B3BB69-23CF-44E3-9099-C40C66FF867C}">
                  <a14:compatExt spid="_x0000_s2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822960</xdr:colOff>
          <xdr:row>10</xdr:row>
          <xdr:rowOff>38100</xdr:rowOff>
        </xdr:from>
        <xdr:to>
          <xdr:col>213</xdr:col>
          <xdr:colOff>22860</xdr:colOff>
          <xdr:row>10</xdr:row>
          <xdr:rowOff>220980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822960</xdr:colOff>
          <xdr:row>12</xdr:row>
          <xdr:rowOff>7620</xdr:rowOff>
        </xdr:from>
        <xdr:to>
          <xdr:col>212</xdr:col>
          <xdr:colOff>998220</xdr:colOff>
          <xdr:row>12</xdr:row>
          <xdr:rowOff>213360</xdr:rowOff>
        </xdr:to>
        <xdr:sp macro="" textlink="">
          <xdr:nvSpPr>
            <xdr:cNvPr id="2095" name="Check Box 47" hidden="1">
              <a:extLst>
                <a:ext uri="{63B3BB69-23CF-44E3-9099-C40C66FF867C}">
                  <a14:compatExt spid="_x0000_s2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212</xdr:col>
          <xdr:colOff>822960</xdr:colOff>
          <xdr:row>13</xdr:row>
          <xdr:rowOff>7620</xdr:rowOff>
        </xdr:from>
        <xdr:to>
          <xdr:col>213</xdr:col>
          <xdr:colOff>22860</xdr:colOff>
          <xdr:row>13</xdr:row>
          <xdr:rowOff>190500</xdr:rowOff>
        </xdr:to>
        <xdr:sp macro="" textlink="">
          <xdr:nvSpPr>
            <xdr:cNvPr id="2096" name="Check Box 48" hidden="1">
              <a:extLst>
                <a:ext uri="{63B3BB69-23CF-44E3-9099-C40C66FF867C}">
                  <a14:compatExt spid="_x0000_s2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B1:BJ38"/>
  <sheetViews>
    <sheetView showGridLines="0" showZeros="0" tabSelected="1" view="pageBreakPreview" zoomScaleNormal="100" zoomScaleSheetLayoutView="100" workbookViewId="0">
      <selection activeCell="R10" sqref="R10:AJ10"/>
    </sheetView>
  </sheetViews>
  <sheetFormatPr defaultColWidth="2.33203125" defaultRowHeight="18" customHeight="1" x14ac:dyDescent="0.2"/>
  <cols>
    <col min="1" max="52" width="2.33203125" style="1"/>
    <col min="53" max="53" width="5.44140625" style="1" bestFit="1" customWidth="1"/>
    <col min="54" max="61" width="2.33203125" style="1"/>
    <col min="62" max="62" width="3.44140625" style="1" bestFit="1" customWidth="1"/>
    <col min="63" max="16384" width="2.33203125" style="1"/>
  </cols>
  <sheetData>
    <row r="1" spans="2:62" ht="18" customHeight="1" x14ac:dyDescent="0.2">
      <c r="B1" s="1" t="s">
        <v>9</v>
      </c>
    </row>
    <row r="3" spans="2:62" ht="18" customHeight="1" x14ac:dyDescent="0.2">
      <c r="X3" s="1" t="s">
        <v>13</v>
      </c>
      <c r="AA3" s="8"/>
      <c r="AB3" s="96" t="s">
        <v>16</v>
      </c>
      <c r="AC3" s="96"/>
      <c r="AD3" s="96"/>
      <c r="AE3" s="96"/>
      <c r="AF3" s="96"/>
      <c r="AG3" s="96"/>
      <c r="AH3" s="96"/>
    </row>
    <row r="4" spans="2:62" ht="18" customHeight="1" x14ac:dyDescent="0.2">
      <c r="BA4" s="49"/>
    </row>
    <row r="5" spans="2:62" ht="18" customHeight="1" x14ac:dyDescent="0.2">
      <c r="BJ5" s="38"/>
    </row>
    <row r="6" spans="2:62" ht="18" customHeight="1" x14ac:dyDescent="0.2">
      <c r="C6" s="1" t="s">
        <v>0</v>
      </c>
      <c r="BJ6" s="38"/>
    </row>
    <row r="7" spans="2:62" ht="18" customHeight="1" x14ac:dyDescent="0.2">
      <c r="BJ7" s="38"/>
    </row>
    <row r="8" spans="2:62" ht="18" customHeight="1" x14ac:dyDescent="0.2">
      <c r="N8" s="1" t="s">
        <v>1</v>
      </c>
      <c r="BJ8" s="38"/>
    </row>
    <row r="9" spans="2:62" ht="18" customHeight="1" x14ac:dyDescent="0.2">
      <c r="N9" s="97"/>
      <c r="O9" s="97"/>
      <c r="P9" s="97"/>
      <c r="Q9" s="97"/>
      <c r="R9" s="97"/>
      <c r="S9" s="97"/>
      <c r="T9" s="97"/>
      <c r="U9" s="97"/>
      <c r="V9" s="97"/>
      <c r="W9" s="97"/>
      <c r="X9" s="97"/>
      <c r="Y9" s="97"/>
      <c r="Z9" s="97"/>
      <c r="AA9" s="97"/>
      <c r="AB9" s="97"/>
      <c r="AC9" s="97"/>
      <c r="AD9" s="97"/>
      <c r="AE9" s="97"/>
      <c r="AF9" s="97"/>
      <c r="AG9" s="97"/>
      <c r="AH9" s="97"/>
      <c r="AI9" s="97"/>
      <c r="AJ9" s="97"/>
      <c r="BJ9" s="38"/>
    </row>
    <row r="10" spans="2:62" ht="18" customHeight="1" x14ac:dyDescent="0.2">
      <c r="N10" s="1" t="s">
        <v>2</v>
      </c>
      <c r="R10" s="97"/>
      <c r="S10" s="97"/>
      <c r="T10" s="97"/>
      <c r="U10" s="97"/>
      <c r="V10" s="97"/>
      <c r="W10" s="97"/>
      <c r="X10" s="97"/>
      <c r="Y10" s="97"/>
      <c r="Z10" s="97"/>
      <c r="AA10" s="97"/>
      <c r="AB10" s="97"/>
      <c r="AC10" s="97"/>
      <c r="AD10" s="97"/>
      <c r="AE10" s="97"/>
      <c r="AF10" s="97"/>
      <c r="AG10" s="97"/>
      <c r="AH10" s="97"/>
      <c r="AI10" s="97"/>
      <c r="AJ10" s="97"/>
      <c r="BJ10" s="38"/>
    </row>
    <row r="11" spans="2:62" ht="18" customHeight="1" x14ac:dyDescent="0.2">
      <c r="N11" s="99" t="s">
        <v>206</v>
      </c>
      <c r="O11" s="99"/>
      <c r="P11" s="99"/>
      <c r="Q11" s="99"/>
      <c r="R11" s="97"/>
      <c r="S11" s="97"/>
      <c r="T11" s="97"/>
      <c r="U11" s="97"/>
      <c r="V11" s="97"/>
      <c r="W11" s="97"/>
      <c r="X11" s="97"/>
      <c r="Y11" s="97"/>
      <c r="Z11" s="97"/>
      <c r="AA11" s="97"/>
      <c r="AB11" s="97"/>
      <c r="AC11" s="97"/>
      <c r="AD11" s="97"/>
      <c r="AE11" s="97"/>
      <c r="AF11" s="97"/>
      <c r="AG11" s="97"/>
      <c r="AH11" s="1" t="s">
        <v>3</v>
      </c>
      <c r="BJ11" s="38"/>
    </row>
    <row r="12" spans="2:62" ht="18" customHeight="1" x14ac:dyDescent="0.2">
      <c r="BJ12" s="38"/>
    </row>
    <row r="13" spans="2:62" ht="18" customHeight="1" x14ac:dyDescent="0.2">
      <c r="AV13" s="16"/>
      <c r="BJ13" s="38"/>
    </row>
    <row r="14" spans="2:62" ht="18" customHeight="1" x14ac:dyDescent="0.2">
      <c r="G14" s="1" t="s">
        <v>101</v>
      </c>
      <c r="K14" s="8"/>
      <c r="BJ14" s="38"/>
    </row>
    <row r="15" spans="2:62" ht="18" customHeight="1" x14ac:dyDescent="0.2">
      <c r="I15" s="5"/>
      <c r="BJ15" s="38"/>
    </row>
    <row r="16" spans="2:62" ht="18" customHeight="1" x14ac:dyDescent="0.2">
      <c r="BJ16" s="38"/>
    </row>
    <row r="17" spans="2:62" ht="18" customHeight="1" x14ac:dyDescent="0.2">
      <c r="B17" s="10"/>
      <c r="C17" s="10" t="s">
        <v>17</v>
      </c>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BJ17" s="38"/>
    </row>
    <row r="18" spans="2:62" ht="18" customHeight="1" x14ac:dyDescent="0.2">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BJ18" s="38"/>
    </row>
    <row r="19" spans="2:62" ht="18" customHeight="1" x14ac:dyDescent="0.2">
      <c r="B19" s="9"/>
      <c r="C19" s="9"/>
      <c r="D19" s="9"/>
      <c r="E19" s="9"/>
      <c r="F19" s="9"/>
      <c r="G19" s="9"/>
      <c r="H19" s="9"/>
      <c r="I19" s="9"/>
      <c r="J19" s="9"/>
      <c r="K19" s="9"/>
      <c r="L19" s="9"/>
      <c r="M19" s="9"/>
      <c r="N19" s="9"/>
      <c r="O19" s="9"/>
      <c r="P19" s="9"/>
      <c r="Q19" s="9"/>
      <c r="R19" s="9"/>
      <c r="S19" s="98" t="s">
        <v>21</v>
      </c>
      <c r="T19" s="98"/>
      <c r="U19" s="9"/>
      <c r="V19" s="9"/>
      <c r="W19" s="9"/>
      <c r="X19" s="9"/>
      <c r="Y19" s="9"/>
      <c r="Z19" s="9"/>
      <c r="AA19" s="9"/>
      <c r="AB19" s="9"/>
      <c r="AC19" s="9"/>
      <c r="AD19" s="9"/>
      <c r="AE19" s="9"/>
      <c r="AF19" s="9"/>
      <c r="AG19" s="9"/>
      <c r="AH19" s="9"/>
      <c r="AI19" s="9"/>
      <c r="BJ19" s="38"/>
    </row>
    <row r="20" spans="2:62" ht="18" customHeight="1" x14ac:dyDescent="0.2">
      <c r="BJ20" s="38"/>
    </row>
    <row r="21" spans="2:62" ht="18" customHeight="1" x14ac:dyDescent="0.2">
      <c r="C21" s="1" t="s">
        <v>11</v>
      </c>
      <c r="E21" s="1" t="s">
        <v>10</v>
      </c>
      <c r="O21" s="95">
        <f>IFERROR(SUM('別紙1 実績調書'!91:91),"")</f>
        <v>0</v>
      </c>
      <c r="P21" s="95"/>
      <c r="Q21" s="95"/>
      <c r="R21" s="95"/>
      <c r="S21" s="95"/>
      <c r="T21" s="95"/>
      <c r="U21" s="95"/>
      <c r="V21" s="95"/>
      <c r="W21" s="95"/>
      <c r="X21" s="1" t="s">
        <v>8</v>
      </c>
      <c r="BJ21" s="38"/>
    </row>
    <row r="22" spans="2:62" ht="18" customHeight="1" x14ac:dyDescent="0.2">
      <c r="BJ22" s="38"/>
    </row>
    <row r="23" spans="2:62" ht="18" customHeight="1" x14ac:dyDescent="0.2">
      <c r="BJ23" s="38"/>
    </row>
    <row r="24" spans="2:62" ht="18" customHeight="1" x14ac:dyDescent="0.2">
      <c r="C24" s="1" t="s">
        <v>12</v>
      </c>
      <c r="E24" s="1" t="s">
        <v>18</v>
      </c>
      <c r="BJ24" s="38"/>
    </row>
    <row r="25" spans="2:62" ht="18" customHeight="1" x14ac:dyDescent="0.2">
      <c r="E25" s="1" t="s">
        <v>112</v>
      </c>
      <c r="BJ25" s="38"/>
    </row>
    <row r="26" spans="2:62" ht="18" customHeight="1" x14ac:dyDescent="0.2">
      <c r="E26" s="1" t="s">
        <v>113</v>
      </c>
      <c r="BJ26" s="38"/>
    </row>
    <row r="27" spans="2:62" ht="18" customHeight="1" x14ac:dyDescent="0.2">
      <c r="E27" s="1" t="s">
        <v>114</v>
      </c>
      <c r="V27" s="1" t="s">
        <v>205</v>
      </c>
      <c r="BJ27" s="38"/>
    </row>
    <row r="28" spans="2:62" ht="18" customHeight="1" x14ac:dyDescent="0.2">
      <c r="BJ28" s="38"/>
    </row>
    <row r="29" spans="2:62" ht="18" customHeight="1" x14ac:dyDescent="0.2">
      <c r="BJ29" s="38"/>
    </row>
    <row r="30" spans="2:62" ht="18" customHeight="1" x14ac:dyDescent="0.2">
      <c r="BJ30" s="38"/>
    </row>
    <row r="34" spans="3:36" ht="18" customHeight="1" thickBot="1" x14ac:dyDescent="0.25"/>
    <row r="35" spans="3:36" ht="18" customHeight="1" x14ac:dyDescent="0.2">
      <c r="C35" s="109" t="s">
        <v>4</v>
      </c>
      <c r="D35" s="110"/>
      <c r="E35" s="110"/>
      <c r="F35" s="110"/>
      <c r="G35" s="111"/>
      <c r="H35" s="118" t="s">
        <v>14</v>
      </c>
      <c r="I35" s="119"/>
      <c r="J35" s="119"/>
      <c r="K35" s="119"/>
      <c r="L35" s="119"/>
      <c r="M35" s="119"/>
      <c r="N35" s="120"/>
      <c r="O35" s="100"/>
      <c r="P35" s="101"/>
      <c r="Q35" s="101"/>
      <c r="R35" s="101"/>
      <c r="S35" s="101"/>
      <c r="T35" s="101"/>
      <c r="U35" s="101"/>
      <c r="V35" s="101"/>
      <c r="W35" s="101"/>
      <c r="X35" s="101"/>
      <c r="Y35" s="101"/>
      <c r="Z35" s="101"/>
      <c r="AA35" s="101"/>
      <c r="AB35" s="101"/>
      <c r="AC35" s="101"/>
      <c r="AD35" s="101"/>
      <c r="AE35" s="101"/>
      <c r="AF35" s="101"/>
      <c r="AG35" s="101"/>
      <c r="AH35" s="101"/>
      <c r="AI35" s="101"/>
      <c r="AJ35" s="102"/>
    </row>
    <row r="36" spans="3:36" ht="18" customHeight="1" x14ac:dyDescent="0.2">
      <c r="C36" s="112"/>
      <c r="D36" s="113"/>
      <c r="E36" s="113"/>
      <c r="F36" s="113"/>
      <c r="G36" s="114"/>
      <c r="H36" s="121" t="s">
        <v>5</v>
      </c>
      <c r="I36" s="122"/>
      <c r="J36" s="122"/>
      <c r="K36" s="122"/>
      <c r="L36" s="122"/>
      <c r="M36" s="122"/>
      <c r="N36" s="123"/>
      <c r="O36" s="103"/>
      <c r="P36" s="104"/>
      <c r="Q36" s="104"/>
      <c r="R36" s="104"/>
      <c r="S36" s="104"/>
      <c r="T36" s="104"/>
      <c r="U36" s="104"/>
      <c r="V36" s="104"/>
      <c r="W36" s="104"/>
      <c r="X36" s="104"/>
      <c r="Y36" s="104"/>
      <c r="Z36" s="104"/>
      <c r="AA36" s="104"/>
      <c r="AB36" s="104"/>
      <c r="AC36" s="104"/>
      <c r="AD36" s="104"/>
      <c r="AE36" s="104"/>
      <c r="AF36" s="104"/>
      <c r="AG36" s="104"/>
      <c r="AH36" s="104"/>
      <c r="AI36" s="104"/>
      <c r="AJ36" s="105"/>
    </row>
    <row r="37" spans="3:36" ht="18" customHeight="1" x14ac:dyDescent="0.2">
      <c r="C37" s="112"/>
      <c r="D37" s="113"/>
      <c r="E37" s="113"/>
      <c r="F37" s="113"/>
      <c r="G37" s="114"/>
      <c r="H37" s="121" t="s">
        <v>6</v>
      </c>
      <c r="I37" s="122"/>
      <c r="J37" s="122"/>
      <c r="K37" s="122"/>
      <c r="L37" s="122"/>
      <c r="M37" s="122"/>
      <c r="N37" s="123"/>
      <c r="O37" s="103"/>
      <c r="P37" s="104"/>
      <c r="Q37" s="104"/>
      <c r="R37" s="104"/>
      <c r="S37" s="104"/>
      <c r="T37" s="104"/>
      <c r="U37" s="104"/>
      <c r="V37" s="104"/>
      <c r="W37" s="104"/>
      <c r="X37" s="104"/>
      <c r="Y37" s="104"/>
      <c r="Z37" s="104"/>
      <c r="AA37" s="104"/>
      <c r="AB37" s="104"/>
      <c r="AC37" s="104"/>
      <c r="AD37" s="104"/>
      <c r="AE37" s="104"/>
      <c r="AF37" s="104"/>
      <c r="AG37" s="104"/>
      <c r="AH37" s="104"/>
      <c r="AI37" s="104"/>
      <c r="AJ37" s="105"/>
    </row>
    <row r="38" spans="3:36" ht="18" customHeight="1" thickBot="1" x14ac:dyDescent="0.25">
      <c r="C38" s="115"/>
      <c r="D38" s="116"/>
      <c r="E38" s="116"/>
      <c r="F38" s="116"/>
      <c r="G38" s="117"/>
      <c r="H38" s="124" t="s">
        <v>7</v>
      </c>
      <c r="I38" s="125"/>
      <c r="J38" s="125"/>
      <c r="K38" s="125"/>
      <c r="L38" s="125"/>
      <c r="M38" s="125"/>
      <c r="N38" s="126"/>
      <c r="O38" s="106"/>
      <c r="P38" s="107"/>
      <c r="Q38" s="107"/>
      <c r="R38" s="107"/>
      <c r="S38" s="107"/>
      <c r="T38" s="107"/>
      <c r="U38" s="107"/>
      <c r="V38" s="107"/>
      <c r="W38" s="107"/>
      <c r="X38" s="107"/>
      <c r="Y38" s="107"/>
      <c r="Z38" s="107"/>
      <c r="AA38" s="107"/>
      <c r="AB38" s="107"/>
      <c r="AC38" s="107"/>
      <c r="AD38" s="107"/>
      <c r="AE38" s="107"/>
      <c r="AF38" s="107"/>
      <c r="AG38" s="107"/>
      <c r="AH38" s="107"/>
      <c r="AI38" s="107"/>
      <c r="AJ38" s="108"/>
    </row>
  </sheetData>
  <sheetProtection password="DB1D" sheet="1" objects="1" scenarios="1"/>
  <mergeCells count="16">
    <mergeCell ref="O35:AJ35"/>
    <mergeCell ref="O36:AJ36"/>
    <mergeCell ref="O37:AJ37"/>
    <mergeCell ref="O38:AJ38"/>
    <mergeCell ref="C35:G38"/>
    <mergeCell ref="H35:N35"/>
    <mergeCell ref="H37:N37"/>
    <mergeCell ref="H38:N38"/>
    <mergeCell ref="H36:N36"/>
    <mergeCell ref="O21:W21"/>
    <mergeCell ref="AB3:AH3"/>
    <mergeCell ref="N9:AJ9"/>
    <mergeCell ref="R10:AJ10"/>
    <mergeCell ref="R11:AG11"/>
    <mergeCell ref="S19:T19"/>
    <mergeCell ref="N11:Q11"/>
  </mergeCells>
  <phoneticPr fontId="2"/>
  <dataValidations count="2">
    <dataValidation allowBlank="1" showInputMessage="1" showErrorMessage="1" prompt="入力不要。_x000a_実績調書を入力すれば、自動的に表示されます。" sqref="O21:W21"/>
    <dataValidation allowBlank="1" showInputMessage="1" showErrorMessage="1" prompt="入力不要" sqref="X3:AH3"/>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HQ91"/>
  <sheetViews>
    <sheetView showGridLines="0" showZeros="0" view="pageBreakPreview" zoomScaleNormal="100" zoomScaleSheetLayoutView="100" workbookViewId="0">
      <selection activeCell="ID17" sqref="ID17"/>
    </sheetView>
  </sheetViews>
  <sheetFormatPr defaultColWidth="11.44140625" defaultRowHeight="13.2" x14ac:dyDescent="0.2"/>
  <cols>
    <col min="1" max="1" width="1.21875" customWidth="1"/>
    <col min="2" max="2" width="13.44140625" customWidth="1"/>
    <col min="3" max="14" width="9.77734375" customWidth="1"/>
    <col min="16" max="16" width="1.21875" customWidth="1"/>
    <col min="17" max="17" width="13.44140625" customWidth="1"/>
    <col min="18" max="29" width="9.77734375" customWidth="1"/>
    <col min="31" max="31" width="1.21875" customWidth="1"/>
    <col min="32" max="32" width="13.44140625" customWidth="1"/>
    <col min="33" max="44" width="9.77734375" customWidth="1"/>
    <col min="46" max="46" width="1.21875" customWidth="1"/>
    <col min="47" max="47" width="13.44140625" customWidth="1"/>
    <col min="48" max="59" width="9.77734375" customWidth="1"/>
    <col min="61" max="61" width="1.21875" customWidth="1"/>
    <col min="62" max="62" width="13.44140625" customWidth="1"/>
    <col min="63" max="74" width="9.77734375" customWidth="1"/>
    <col min="76" max="76" width="1.21875" customWidth="1"/>
    <col min="77" max="77" width="13.44140625" customWidth="1"/>
    <col min="78" max="89" width="9.77734375" customWidth="1"/>
    <col min="91" max="91" width="1.21875" customWidth="1"/>
    <col min="92" max="92" width="13.44140625" customWidth="1"/>
    <col min="93" max="104" width="9.77734375" customWidth="1"/>
    <col min="106" max="106" width="1.21875" customWidth="1"/>
    <col min="107" max="107" width="13.44140625" customWidth="1"/>
    <col min="108" max="119" width="9.77734375" customWidth="1"/>
    <col min="121" max="121" width="1.21875" customWidth="1"/>
    <col min="122" max="122" width="13.44140625" customWidth="1"/>
    <col min="123" max="134" width="9.77734375" customWidth="1"/>
    <col min="136" max="136" width="1.21875" customWidth="1"/>
    <col min="137" max="137" width="13.44140625" customWidth="1"/>
    <col min="138" max="149" width="9.77734375" customWidth="1"/>
    <col min="151" max="151" width="1.21875" customWidth="1"/>
    <col min="152" max="152" width="13.44140625" customWidth="1"/>
    <col min="153" max="164" width="9.77734375" customWidth="1"/>
    <col min="166" max="166" width="1.21875" customWidth="1"/>
    <col min="167" max="167" width="13.44140625" customWidth="1"/>
    <col min="168" max="179" width="9.77734375" customWidth="1"/>
    <col min="181" max="181" width="1.21875" customWidth="1"/>
    <col min="182" max="182" width="13.44140625" customWidth="1"/>
    <col min="183" max="194" width="9.77734375" customWidth="1"/>
    <col min="196" max="196" width="1.21875" customWidth="1"/>
    <col min="197" max="197" width="13.44140625" customWidth="1"/>
    <col min="198" max="209" width="9.77734375" customWidth="1"/>
    <col min="211" max="211" width="1.21875" customWidth="1"/>
    <col min="212" max="212" width="13.44140625" customWidth="1"/>
    <col min="213" max="224" width="9.77734375" customWidth="1"/>
  </cols>
  <sheetData>
    <row r="1" spans="1:225" ht="13.5" customHeight="1" x14ac:dyDescent="0.2">
      <c r="A1" s="4"/>
      <c r="B1" s="2" t="s">
        <v>105</v>
      </c>
      <c r="C1" s="2"/>
      <c r="D1" s="2"/>
      <c r="E1" s="3"/>
      <c r="F1" s="3"/>
      <c r="G1" s="3"/>
      <c r="H1" s="3"/>
      <c r="I1" s="3"/>
      <c r="J1" s="3"/>
      <c r="K1" s="3"/>
      <c r="L1" s="3"/>
      <c r="M1" s="3"/>
      <c r="N1" s="3"/>
      <c r="O1" s="3"/>
      <c r="P1" s="4"/>
      <c r="Q1" s="2" t="s">
        <v>138</v>
      </c>
      <c r="R1" s="2"/>
      <c r="S1" s="2"/>
      <c r="T1" s="3"/>
      <c r="U1" s="3"/>
      <c r="V1" s="3"/>
      <c r="W1" s="3"/>
      <c r="X1" s="3"/>
      <c r="Y1" s="3"/>
      <c r="Z1" s="3"/>
      <c r="AA1" s="3"/>
      <c r="AB1" s="3"/>
      <c r="AC1" s="3"/>
      <c r="AD1" s="3"/>
      <c r="AE1" s="4"/>
      <c r="AF1" s="2" t="s">
        <v>139</v>
      </c>
      <c r="AG1" s="2"/>
      <c r="AH1" s="2"/>
      <c r="AI1" s="3"/>
      <c r="AJ1" s="3"/>
      <c r="AK1" s="3"/>
      <c r="AL1" s="3"/>
      <c r="AM1" s="3"/>
      <c r="AN1" s="3"/>
      <c r="AO1" s="3"/>
      <c r="AP1" s="3"/>
      <c r="AQ1" s="3"/>
      <c r="AR1" s="3"/>
      <c r="AS1" s="3"/>
      <c r="AT1" s="4"/>
      <c r="AU1" s="2" t="s">
        <v>140</v>
      </c>
      <c r="AV1" s="2"/>
      <c r="AW1" s="2"/>
      <c r="AX1" s="3"/>
      <c r="AY1" s="3"/>
      <c r="AZ1" s="3"/>
      <c r="BA1" s="3"/>
      <c r="BB1" s="3"/>
      <c r="BC1" s="3"/>
      <c r="BD1" s="3"/>
      <c r="BE1" s="3"/>
      <c r="BF1" s="3"/>
      <c r="BG1" s="3"/>
      <c r="BH1" s="3"/>
      <c r="BI1" s="4"/>
      <c r="BJ1" s="2" t="s">
        <v>141</v>
      </c>
      <c r="BK1" s="2"/>
      <c r="BL1" s="2"/>
      <c r="BM1" s="3"/>
      <c r="BN1" s="3"/>
      <c r="BO1" s="3"/>
      <c r="BP1" s="3"/>
      <c r="BQ1" s="3"/>
      <c r="BR1" s="3"/>
      <c r="BS1" s="3"/>
      <c r="BT1" s="3"/>
      <c r="BU1" s="3"/>
      <c r="BV1" s="3"/>
      <c r="BW1" s="3"/>
      <c r="BX1" s="4"/>
      <c r="BY1" s="2" t="s">
        <v>142</v>
      </c>
      <c r="BZ1" s="2"/>
      <c r="CA1" s="2"/>
      <c r="CB1" s="3"/>
      <c r="CC1" s="3"/>
      <c r="CD1" s="3"/>
      <c r="CE1" s="3"/>
      <c r="CF1" s="3"/>
      <c r="CG1" s="3"/>
      <c r="CH1" s="3"/>
      <c r="CI1" s="3"/>
      <c r="CJ1" s="3"/>
      <c r="CK1" s="3"/>
      <c r="CL1" s="3"/>
      <c r="CM1" s="4"/>
      <c r="CN1" s="2" t="s">
        <v>143</v>
      </c>
      <c r="CO1" s="2"/>
      <c r="CP1" s="2"/>
      <c r="CQ1" s="3"/>
      <c r="CR1" s="3"/>
      <c r="CS1" s="3"/>
      <c r="CT1" s="3"/>
      <c r="CU1" s="3"/>
      <c r="CV1" s="3"/>
      <c r="CW1" s="3"/>
      <c r="CX1" s="3"/>
      <c r="CY1" s="3"/>
      <c r="CZ1" s="3"/>
      <c r="DA1" s="3"/>
      <c r="DB1" s="4"/>
      <c r="DC1" s="2" t="s">
        <v>144</v>
      </c>
      <c r="DD1" s="2"/>
      <c r="DE1" s="2"/>
      <c r="DF1" s="3"/>
      <c r="DG1" s="3"/>
      <c r="DH1" s="3"/>
      <c r="DI1" s="3"/>
      <c r="DJ1" s="3"/>
      <c r="DK1" s="3"/>
      <c r="DL1" s="3"/>
      <c r="DM1" s="3"/>
      <c r="DN1" s="3"/>
      <c r="DO1" s="3"/>
      <c r="DP1" s="3"/>
      <c r="DQ1" s="4"/>
      <c r="DR1" s="2" t="s">
        <v>145</v>
      </c>
      <c r="DS1" s="2"/>
      <c r="DT1" s="2"/>
      <c r="DU1" s="3"/>
      <c r="DV1" s="3"/>
      <c r="DW1" s="3"/>
      <c r="DX1" s="3"/>
      <c r="DY1" s="3"/>
      <c r="DZ1" s="3"/>
      <c r="EA1" s="3"/>
      <c r="EB1" s="3"/>
      <c r="EC1" s="3"/>
      <c r="ED1" s="3"/>
      <c r="EE1" s="3"/>
      <c r="EF1" s="4"/>
      <c r="EG1" s="2" t="s">
        <v>146</v>
      </c>
      <c r="EH1" s="2"/>
      <c r="EI1" s="2"/>
      <c r="EJ1" s="3"/>
      <c r="EK1" s="3"/>
      <c r="EL1" s="3"/>
      <c r="EM1" s="3"/>
      <c r="EN1" s="3"/>
      <c r="EO1" s="3"/>
      <c r="EP1" s="3"/>
      <c r="EQ1" s="3"/>
      <c r="ER1" s="3"/>
      <c r="ES1" s="3"/>
      <c r="ET1" s="3"/>
      <c r="EU1" s="4"/>
      <c r="EV1" s="2" t="s">
        <v>147</v>
      </c>
      <c r="EW1" s="2"/>
      <c r="EX1" s="2"/>
      <c r="EY1" s="3"/>
      <c r="EZ1" s="3"/>
      <c r="FA1" s="3"/>
      <c r="FB1" s="3"/>
      <c r="FC1" s="3"/>
      <c r="FD1" s="3"/>
      <c r="FE1" s="3"/>
      <c r="FF1" s="3"/>
      <c r="FG1" s="3"/>
      <c r="FH1" s="3"/>
      <c r="FI1" s="3"/>
      <c r="FJ1" s="4"/>
      <c r="FK1" s="2" t="s">
        <v>148</v>
      </c>
      <c r="FL1" s="2"/>
      <c r="FM1" s="2"/>
      <c r="FN1" s="3"/>
      <c r="FO1" s="3"/>
      <c r="FP1" s="3"/>
      <c r="FQ1" s="3"/>
      <c r="FR1" s="3"/>
      <c r="FS1" s="3"/>
      <c r="FT1" s="3"/>
      <c r="FU1" s="3"/>
      <c r="FV1" s="3"/>
      <c r="FW1" s="3"/>
      <c r="FX1" s="3"/>
      <c r="FY1" s="4"/>
      <c r="FZ1" s="2" t="s">
        <v>149</v>
      </c>
      <c r="GA1" s="2"/>
      <c r="GB1" s="2"/>
      <c r="GC1" s="3"/>
      <c r="GD1" s="3"/>
      <c r="GE1" s="3"/>
      <c r="GF1" s="3"/>
      <c r="GG1" s="3"/>
      <c r="GH1" s="3"/>
      <c r="GI1" s="3"/>
      <c r="GJ1" s="3"/>
      <c r="GK1" s="3"/>
      <c r="GL1" s="3"/>
      <c r="GM1" s="3"/>
      <c r="GN1" s="4"/>
      <c r="GO1" s="2" t="s">
        <v>150</v>
      </c>
      <c r="GP1" s="2"/>
      <c r="GQ1" s="2"/>
      <c r="GR1" s="3"/>
      <c r="GS1" s="3"/>
      <c r="GT1" s="3"/>
      <c r="GU1" s="3"/>
      <c r="GV1" s="3"/>
      <c r="GW1" s="3"/>
      <c r="GX1" s="3"/>
      <c r="GY1" s="3"/>
      <c r="GZ1" s="3"/>
      <c r="HA1" s="3"/>
      <c r="HB1" s="3"/>
      <c r="HC1" s="4"/>
      <c r="HD1" s="2" t="s">
        <v>151</v>
      </c>
      <c r="HE1" s="2"/>
      <c r="HF1" s="2"/>
      <c r="HG1" s="3"/>
      <c r="HH1" s="3"/>
      <c r="HI1" s="3"/>
      <c r="HJ1" s="3"/>
      <c r="HK1" s="3"/>
      <c r="HL1" s="3"/>
      <c r="HM1" s="3"/>
      <c r="HN1" s="3"/>
      <c r="HO1" s="3"/>
      <c r="HP1" s="3"/>
      <c r="HQ1" s="3"/>
    </row>
    <row r="2" spans="1:225" ht="15.75" customHeight="1" x14ac:dyDescent="0.2">
      <c r="A2" s="4"/>
      <c r="B2" s="2"/>
      <c r="C2" s="2"/>
      <c r="D2" s="2"/>
      <c r="E2" s="86"/>
      <c r="F2" s="86"/>
      <c r="G2" s="86"/>
      <c r="H2" s="86"/>
      <c r="I2" s="86"/>
      <c r="J2" s="86"/>
      <c r="K2" s="86"/>
      <c r="L2" s="60" t="s">
        <v>2</v>
      </c>
      <c r="M2" s="142">
        <f>IFERROR('１号様式(交付申請)'!$R$10,"")</f>
        <v>0</v>
      </c>
      <c r="N2" s="142"/>
      <c r="O2" s="142"/>
      <c r="P2" s="4"/>
      <c r="Q2" s="2"/>
      <c r="R2" s="2"/>
      <c r="S2" s="2"/>
      <c r="T2" s="86"/>
      <c r="U2" s="86"/>
      <c r="V2" s="86"/>
      <c r="W2" s="86"/>
      <c r="X2" s="86"/>
      <c r="Y2" s="86"/>
      <c r="Z2" s="86"/>
      <c r="AA2" s="60" t="s">
        <v>2</v>
      </c>
      <c r="AB2" s="142">
        <f>IFERROR('１号様式(交付申請)'!$R$10,"")</f>
        <v>0</v>
      </c>
      <c r="AC2" s="142"/>
      <c r="AD2" s="142"/>
      <c r="AE2" s="4"/>
      <c r="AF2" s="2"/>
      <c r="AG2" s="2"/>
      <c r="AH2" s="2"/>
      <c r="AI2" s="86"/>
      <c r="AJ2" s="86"/>
      <c r="AK2" s="86"/>
      <c r="AL2" s="86"/>
      <c r="AM2" s="86"/>
      <c r="AN2" s="86"/>
      <c r="AO2" s="86"/>
      <c r="AP2" s="60" t="s">
        <v>2</v>
      </c>
      <c r="AQ2" s="142">
        <f>IFERROR('１号様式(交付申請)'!$R$10,"")</f>
        <v>0</v>
      </c>
      <c r="AR2" s="142"/>
      <c r="AS2" s="142"/>
      <c r="AT2" s="4"/>
      <c r="AU2" s="2"/>
      <c r="AV2" s="2"/>
      <c r="AW2" s="2"/>
      <c r="AX2" s="86"/>
      <c r="AY2" s="86"/>
      <c r="AZ2" s="86"/>
      <c r="BA2" s="86"/>
      <c r="BB2" s="86"/>
      <c r="BC2" s="86"/>
      <c r="BD2" s="86"/>
      <c r="BE2" s="60" t="s">
        <v>2</v>
      </c>
      <c r="BF2" s="142">
        <f>IFERROR('１号様式(交付申請)'!$R$10,"")</f>
        <v>0</v>
      </c>
      <c r="BG2" s="142"/>
      <c r="BH2" s="142"/>
      <c r="BI2" s="4"/>
      <c r="BJ2" s="2"/>
      <c r="BK2" s="2"/>
      <c r="BL2" s="2"/>
      <c r="BM2" s="86"/>
      <c r="BN2" s="86"/>
      <c r="BO2" s="86"/>
      <c r="BP2" s="86"/>
      <c r="BQ2" s="86"/>
      <c r="BR2" s="86"/>
      <c r="BS2" s="86"/>
      <c r="BT2" s="60" t="s">
        <v>2</v>
      </c>
      <c r="BU2" s="142">
        <f>IFERROR('１号様式(交付申請)'!$R$10,"")</f>
        <v>0</v>
      </c>
      <c r="BV2" s="142"/>
      <c r="BW2" s="142"/>
      <c r="BX2" s="4"/>
      <c r="BY2" s="2"/>
      <c r="BZ2" s="2"/>
      <c r="CA2" s="2"/>
      <c r="CB2" s="86"/>
      <c r="CC2" s="86"/>
      <c r="CD2" s="86"/>
      <c r="CE2" s="86"/>
      <c r="CF2" s="86"/>
      <c r="CG2" s="86"/>
      <c r="CH2" s="86"/>
      <c r="CI2" s="60" t="s">
        <v>2</v>
      </c>
      <c r="CJ2" s="142">
        <f>IFERROR('１号様式(交付申請)'!$R$10,"")</f>
        <v>0</v>
      </c>
      <c r="CK2" s="142"/>
      <c r="CL2" s="142"/>
      <c r="CM2" s="4"/>
      <c r="CN2" s="2"/>
      <c r="CO2" s="2"/>
      <c r="CP2" s="2"/>
      <c r="CQ2" s="86"/>
      <c r="CR2" s="86"/>
      <c r="CS2" s="86"/>
      <c r="CT2" s="86"/>
      <c r="CU2" s="86"/>
      <c r="CV2" s="86"/>
      <c r="CW2" s="86"/>
      <c r="CX2" s="60" t="s">
        <v>2</v>
      </c>
      <c r="CY2" s="142">
        <f>IFERROR('１号様式(交付申請)'!$R$10,"")</f>
        <v>0</v>
      </c>
      <c r="CZ2" s="142"/>
      <c r="DA2" s="142"/>
      <c r="DB2" s="4"/>
      <c r="DC2" s="2"/>
      <c r="DD2" s="2"/>
      <c r="DE2" s="2"/>
      <c r="DF2" s="86"/>
      <c r="DG2" s="86"/>
      <c r="DH2" s="86"/>
      <c r="DI2" s="86"/>
      <c r="DJ2" s="86"/>
      <c r="DK2" s="86"/>
      <c r="DL2" s="86"/>
      <c r="DM2" s="60" t="s">
        <v>2</v>
      </c>
      <c r="DN2" s="142">
        <f>IFERROR('１号様式(交付申請)'!$R$10,"")</f>
        <v>0</v>
      </c>
      <c r="DO2" s="142"/>
      <c r="DP2" s="142"/>
      <c r="DQ2" s="4"/>
      <c r="DR2" s="2"/>
      <c r="DS2" s="2"/>
      <c r="DT2" s="2"/>
      <c r="DU2" s="86"/>
      <c r="DV2" s="86"/>
      <c r="DW2" s="86"/>
      <c r="DX2" s="86"/>
      <c r="DY2" s="86"/>
      <c r="DZ2" s="86"/>
      <c r="EA2" s="86"/>
      <c r="EB2" s="60" t="s">
        <v>2</v>
      </c>
      <c r="EC2" s="142">
        <f>IFERROR('１号様式(交付申請)'!$R$10,"")</f>
        <v>0</v>
      </c>
      <c r="ED2" s="142"/>
      <c r="EE2" s="142"/>
      <c r="EF2" s="4"/>
      <c r="EG2" s="2"/>
      <c r="EH2" s="2"/>
      <c r="EI2" s="2"/>
      <c r="EJ2" s="86"/>
      <c r="EK2" s="86"/>
      <c r="EL2" s="86"/>
      <c r="EM2" s="86"/>
      <c r="EN2" s="86"/>
      <c r="EO2" s="86"/>
      <c r="EP2" s="86"/>
      <c r="EQ2" s="60" t="s">
        <v>2</v>
      </c>
      <c r="ER2" s="142">
        <f>IFERROR('１号様式(交付申請)'!$R$10,"")</f>
        <v>0</v>
      </c>
      <c r="ES2" s="142"/>
      <c r="ET2" s="142"/>
      <c r="EU2" s="4"/>
      <c r="EV2" s="2"/>
      <c r="EW2" s="2"/>
      <c r="EX2" s="2"/>
      <c r="EY2" s="86"/>
      <c r="EZ2" s="86"/>
      <c r="FA2" s="86"/>
      <c r="FB2" s="86"/>
      <c r="FC2" s="86"/>
      <c r="FD2" s="86"/>
      <c r="FE2" s="86"/>
      <c r="FF2" s="60" t="s">
        <v>2</v>
      </c>
      <c r="FG2" s="142">
        <f>IFERROR('１号様式(交付申請)'!$R$10,"")</f>
        <v>0</v>
      </c>
      <c r="FH2" s="142"/>
      <c r="FI2" s="142"/>
      <c r="FJ2" s="4"/>
      <c r="FK2" s="2"/>
      <c r="FL2" s="2"/>
      <c r="FM2" s="2"/>
      <c r="FN2" s="86"/>
      <c r="FO2" s="86"/>
      <c r="FP2" s="86"/>
      <c r="FQ2" s="86"/>
      <c r="FR2" s="86"/>
      <c r="FS2" s="86"/>
      <c r="FT2" s="86"/>
      <c r="FU2" s="60" t="s">
        <v>2</v>
      </c>
      <c r="FV2" s="142">
        <f>IFERROR('１号様式(交付申請)'!$R$10,"")</f>
        <v>0</v>
      </c>
      <c r="FW2" s="142"/>
      <c r="FX2" s="142"/>
      <c r="FY2" s="4"/>
      <c r="FZ2" s="2"/>
      <c r="GA2" s="2"/>
      <c r="GB2" s="2"/>
      <c r="GC2" s="86"/>
      <c r="GD2" s="86"/>
      <c r="GE2" s="86"/>
      <c r="GF2" s="86"/>
      <c r="GG2" s="86"/>
      <c r="GH2" s="86"/>
      <c r="GI2" s="86"/>
      <c r="GJ2" s="60" t="s">
        <v>2</v>
      </c>
      <c r="GK2" s="142">
        <f>IFERROR('１号様式(交付申請)'!$R$10,"")</f>
        <v>0</v>
      </c>
      <c r="GL2" s="142"/>
      <c r="GM2" s="142"/>
      <c r="GN2" s="4"/>
      <c r="GO2" s="2"/>
      <c r="GP2" s="2"/>
      <c r="GQ2" s="2"/>
      <c r="GR2" s="86"/>
      <c r="GS2" s="86"/>
      <c r="GT2" s="86"/>
      <c r="GU2" s="86"/>
      <c r="GV2" s="86"/>
      <c r="GW2" s="86"/>
      <c r="GX2" s="86"/>
      <c r="GY2" s="60" t="s">
        <v>2</v>
      </c>
      <c r="GZ2" s="142">
        <f>IFERROR('１号様式(交付申請)'!$R$10,"")</f>
        <v>0</v>
      </c>
      <c r="HA2" s="142"/>
      <c r="HB2" s="142"/>
      <c r="HC2" s="4"/>
      <c r="HD2" s="2"/>
      <c r="HE2" s="2"/>
      <c r="HF2" s="2"/>
      <c r="HG2" s="86"/>
      <c r="HH2" s="86"/>
      <c r="HI2" s="86"/>
      <c r="HJ2" s="86"/>
      <c r="HK2" s="86"/>
      <c r="HL2" s="86"/>
      <c r="HM2" s="86"/>
      <c r="HN2" s="60" t="s">
        <v>2</v>
      </c>
      <c r="HO2" s="142">
        <f>IFERROR('１号様式(交付申請)'!$R$10,"")</f>
        <v>0</v>
      </c>
      <c r="HP2" s="142"/>
      <c r="HQ2" s="142"/>
    </row>
    <row r="3" spans="1:225" ht="15.75" customHeight="1" x14ac:dyDescent="0.2">
      <c r="A3" s="4"/>
      <c r="B3" s="4"/>
      <c r="C3" s="2"/>
      <c r="D3" s="2"/>
      <c r="E3" s="3"/>
      <c r="F3" s="3"/>
      <c r="G3" s="3"/>
      <c r="K3" s="143" t="s">
        <v>110</v>
      </c>
      <c r="L3" s="143"/>
      <c r="M3" s="144"/>
      <c r="N3" s="144"/>
      <c r="O3" s="144"/>
      <c r="P3" s="4"/>
      <c r="Q3" s="4"/>
      <c r="R3" s="2"/>
      <c r="S3" s="2"/>
      <c r="T3" s="3"/>
      <c r="U3" s="3"/>
      <c r="V3" s="3"/>
      <c r="Z3" s="143" t="s">
        <v>110</v>
      </c>
      <c r="AA3" s="143"/>
      <c r="AB3" s="144"/>
      <c r="AC3" s="144"/>
      <c r="AD3" s="144"/>
      <c r="AE3" s="4"/>
      <c r="AF3" s="4"/>
      <c r="AG3" s="2"/>
      <c r="AH3" s="2"/>
      <c r="AI3" s="3"/>
      <c r="AJ3" s="3"/>
      <c r="AK3" s="3"/>
      <c r="AO3" s="143" t="s">
        <v>110</v>
      </c>
      <c r="AP3" s="143"/>
      <c r="AQ3" s="144"/>
      <c r="AR3" s="144"/>
      <c r="AS3" s="144"/>
      <c r="AT3" s="4"/>
      <c r="AU3" s="4"/>
      <c r="AV3" s="2"/>
      <c r="AW3" s="2"/>
      <c r="AX3" s="3"/>
      <c r="AY3" s="3"/>
      <c r="AZ3" s="3"/>
      <c r="BD3" s="143" t="s">
        <v>110</v>
      </c>
      <c r="BE3" s="143"/>
      <c r="BF3" s="144"/>
      <c r="BG3" s="144"/>
      <c r="BH3" s="144"/>
      <c r="BI3" s="4"/>
      <c r="BJ3" s="4"/>
      <c r="BK3" s="2"/>
      <c r="BL3" s="2"/>
      <c r="BM3" s="3"/>
      <c r="BN3" s="3"/>
      <c r="BO3" s="3"/>
      <c r="BS3" s="143" t="s">
        <v>110</v>
      </c>
      <c r="BT3" s="143"/>
      <c r="BU3" s="144"/>
      <c r="BV3" s="144"/>
      <c r="BW3" s="144"/>
      <c r="BX3" s="4"/>
      <c r="BY3" s="4"/>
      <c r="BZ3" s="2"/>
      <c r="CA3" s="2"/>
      <c r="CB3" s="3"/>
      <c r="CC3" s="3"/>
      <c r="CD3" s="3"/>
      <c r="CH3" s="143" t="s">
        <v>110</v>
      </c>
      <c r="CI3" s="143"/>
      <c r="CJ3" s="144"/>
      <c r="CK3" s="144"/>
      <c r="CL3" s="144"/>
      <c r="CM3" s="4"/>
      <c r="CN3" s="4"/>
      <c r="CO3" s="2"/>
      <c r="CP3" s="2"/>
      <c r="CQ3" s="3"/>
      <c r="CR3" s="3"/>
      <c r="CS3" s="3"/>
      <c r="CW3" s="143" t="s">
        <v>110</v>
      </c>
      <c r="CX3" s="143"/>
      <c r="CY3" s="144"/>
      <c r="CZ3" s="144"/>
      <c r="DA3" s="144"/>
      <c r="DB3" s="4"/>
      <c r="DC3" s="4"/>
      <c r="DD3" s="2"/>
      <c r="DE3" s="2"/>
      <c r="DF3" s="3"/>
      <c r="DG3" s="3"/>
      <c r="DH3" s="3"/>
      <c r="DL3" s="143" t="s">
        <v>110</v>
      </c>
      <c r="DM3" s="143"/>
      <c r="DN3" s="144"/>
      <c r="DO3" s="144"/>
      <c r="DP3" s="144"/>
      <c r="DQ3" s="4"/>
      <c r="DR3" s="4"/>
      <c r="DS3" s="2"/>
      <c r="DT3" s="2"/>
      <c r="DU3" s="3"/>
      <c r="DV3" s="3"/>
      <c r="DW3" s="3"/>
      <c r="EA3" s="143" t="s">
        <v>110</v>
      </c>
      <c r="EB3" s="143"/>
      <c r="EC3" s="144"/>
      <c r="ED3" s="144"/>
      <c r="EE3" s="144"/>
      <c r="EF3" s="4"/>
      <c r="EG3" s="4"/>
      <c r="EH3" s="2"/>
      <c r="EI3" s="2"/>
      <c r="EJ3" s="3"/>
      <c r="EK3" s="3"/>
      <c r="EL3" s="3"/>
      <c r="EP3" s="143" t="s">
        <v>110</v>
      </c>
      <c r="EQ3" s="143"/>
      <c r="ER3" s="144"/>
      <c r="ES3" s="144"/>
      <c r="ET3" s="144"/>
      <c r="EU3" s="4"/>
      <c r="EV3" s="4"/>
      <c r="EW3" s="2"/>
      <c r="EX3" s="2"/>
      <c r="EY3" s="3"/>
      <c r="EZ3" s="3"/>
      <c r="FA3" s="3"/>
      <c r="FE3" s="143" t="s">
        <v>110</v>
      </c>
      <c r="FF3" s="143"/>
      <c r="FG3" s="144"/>
      <c r="FH3" s="144"/>
      <c r="FI3" s="144"/>
      <c r="FJ3" s="4"/>
      <c r="FK3" s="4"/>
      <c r="FL3" s="2"/>
      <c r="FM3" s="2"/>
      <c r="FN3" s="3"/>
      <c r="FO3" s="3"/>
      <c r="FP3" s="3"/>
      <c r="FT3" s="143" t="s">
        <v>110</v>
      </c>
      <c r="FU3" s="143"/>
      <c r="FV3" s="144"/>
      <c r="FW3" s="144"/>
      <c r="FX3" s="144"/>
      <c r="FY3" s="4"/>
      <c r="FZ3" s="4"/>
      <c r="GA3" s="2"/>
      <c r="GB3" s="2"/>
      <c r="GC3" s="3"/>
      <c r="GD3" s="3"/>
      <c r="GE3" s="3"/>
      <c r="GI3" s="143" t="s">
        <v>110</v>
      </c>
      <c r="GJ3" s="143"/>
      <c r="GK3" s="144"/>
      <c r="GL3" s="144"/>
      <c r="GM3" s="144"/>
      <c r="GN3" s="4"/>
      <c r="GO3" s="4"/>
      <c r="GP3" s="2"/>
      <c r="GQ3" s="2"/>
      <c r="GR3" s="3"/>
      <c r="GS3" s="3"/>
      <c r="GT3" s="3"/>
      <c r="GX3" s="143" t="s">
        <v>110</v>
      </c>
      <c r="GY3" s="143"/>
      <c r="GZ3" s="144"/>
      <c r="HA3" s="144"/>
      <c r="HB3" s="144"/>
      <c r="HC3" s="4"/>
      <c r="HD3" s="4"/>
      <c r="HE3" s="2"/>
      <c r="HF3" s="2"/>
      <c r="HG3" s="3"/>
      <c r="HH3" s="3"/>
      <c r="HI3" s="3"/>
      <c r="HM3" s="143" t="s">
        <v>110</v>
      </c>
      <c r="HN3" s="143"/>
      <c r="HO3" s="144"/>
      <c r="HP3" s="144"/>
      <c r="HQ3" s="144"/>
    </row>
    <row r="4" spans="1:225" ht="15.75" customHeight="1" x14ac:dyDescent="0.2">
      <c r="A4" s="4"/>
      <c r="B4" s="4"/>
      <c r="C4" s="2"/>
      <c r="D4" s="2"/>
      <c r="E4" s="3"/>
      <c r="F4" s="3"/>
      <c r="G4" s="3"/>
      <c r="K4" s="3"/>
      <c r="L4" s="35" t="s">
        <v>32</v>
      </c>
      <c r="M4" s="144"/>
      <c r="N4" s="144"/>
      <c r="O4" s="144"/>
      <c r="P4" s="4"/>
      <c r="Q4" s="4"/>
      <c r="R4" s="2"/>
      <c r="S4" s="2"/>
      <c r="T4" s="3"/>
      <c r="U4" s="3"/>
      <c r="V4" s="3"/>
      <c r="Z4" s="3"/>
      <c r="AA4" s="35" t="s">
        <v>32</v>
      </c>
      <c r="AB4" s="144"/>
      <c r="AC4" s="144"/>
      <c r="AD4" s="144"/>
      <c r="AE4" s="4"/>
      <c r="AF4" s="4"/>
      <c r="AG4" s="2"/>
      <c r="AH4" s="2"/>
      <c r="AI4" s="3"/>
      <c r="AJ4" s="3"/>
      <c r="AK4" s="3"/>
      <c r="AO4" s="3"/>
      <c r="AP4" s="35" t="s">
        <v>32</v>
      </c>
      <c r="AQ4" s="144"/>
      <c r="AR4" s="144"/>
      <c r="AS4" s="144"/>
      <c r="AT4" s="4"/>
      <c r="AU4" s="4"/>
      <c r="AV4" s="2"/>
      <c r="AW4" s="2"/>
      <c r="AX4" s="3"/>
      <c r="AY4" s="3"/>
      <c r="AZ4" s="3"/>
      <c r="BD4" s="3"/>
      <c r="BE4" s="35" t="s">
        <v>32</v>
      </c>
      <c r="BF4" s="144"/>
      <c r="BG4" s="144"/>
      <c r="BH4" s="144"/>
      <c r="BI4" s="4"/>
      <c r="BJ4" s="4"/>
      <c r="BK4" s="2"/>
      <c r="BL4" s="2"/>
      <c r="BM4" s="3"/>
      <c r="BN4" s="3"/>
      <c r="BO4" s="3"/>
      <c r="BS4" s="3"/>
      <c r="BT4" s="35" t="s">
        <v>32</v>
      </c>
      <c r="BU4" s="144"/>
      <c r="BV4" s="144"/>
      <c r="BW4" s="144"/>
      <c r="BX4" s="4"/>
      <c r="BY4" s="4"/>
      <c r="BZ4" s="2"/>
      <c r="CA4" s="2"/>
      <c r="CB4" s="3"/>
      <c r="CC4" s="3"/>
      <c r="CD4" s="3"/>
      <c r="CH4" s="3"/>
      <c r="CI4" s="35" t="s">
        <v>32</v>
      </c>
      <c r="CJ4" s="144"/>
      <c r="CK4" s="144"/>
      <c r="CL4" s="144"/>
      <c r="CM4" s="4"/>
      <c r="CN4" s="4"/>
      <c r="CO4" s="2"/>
      <c r="CP4" s="2"/>
      <c r="CQ4" s="3"/>
      <c r="CR4" s="3"/>
      <c r="CS4" s="3"/>
      <c r="CW4" s="3"/>
      <c r="CX4" s="35" t="s">
        <v>32</v>
      </c>
      <c r="CY4" s="144"/>
      <c r="CZ4" s="144"/>
      <c r="DA4" s="144"/>
      <c r="DB4" s="4"/>
      <c r="DC4" s="4"/>
      <c r="DD4" s="2"/>
      <c r="DE4" s="2"/>
      <c r="DF4" s="3"/>
      <c r="DG4" s="3"/>
      <c r="DH4" s="3"/>
      <c r="DL4" s="3"/>
      <c r="DM4" s="35" t="s">
        <v>32</v>
      </c>
      <c r="DN4" s="144"/>
      <c r="DO4" s="144"/>
      <c r="DP4" s="144"/>
      <c r="DQ4" s="4"/>
      <c r="DR4" s="4"/>
      <c r="DS4" s="2"/>
      <c r="DT4" s="2"/>
      <c r="DU4" s="3"/>
      <c r="DV4" s="3"/>
      <c r="DW4" s="3"/>
      <c r="EA4" s="3"/>
      <c r="EB4" s="35" t="s">
        <v>32</v>
      </c>
      <c r="EC4" s="144"/>
      <c r="ED4" s="144"/>
      <c r="EE4" s="144"/>
      <c r="EF4" s="4"/>
      <c r="EG4" s="4"/>
      <c r="EH4" s="2"/>
      <c r="EI4" s="2"/>
      <c r="EJ4" s="3"/>
      <c r="EK4" s="3"/>
      <c r="EL4" s="3"/>
      <c r="EP4" s="3"/>
      <c r="EQ4" s="35" t="s">
        <v>32</v>
      </c>
      <c r="ER4" s="144"/>
      <c r="ES4" s="144"/>
      <c r="ET4" s="144"/>
      <c r="EU4" s="4"/>
      <c r="EV4" s="4"/>
      <c r="EW4" s="2"/>
      <c r="EX4" s="2"/>
      <c r="EY4" s="3"/>
      <c r="EZ4" s="3"/>
      <c r="FA4" s="3"/>
      <c r="FE4" s="3"/>
      <c r="FF4" s="35" t="s">
        <v>32</v>
      </c>
      <c r="FG4" s="144"/>
      <c r="FH4" s="144"/>
      <c r="FI4" s="144"/>
      <c r="FJ4" s="4"/>
      <c r="FK4" s="4"/>
      <c r="FL4" s="2"/>
      <c r="FM4" s="2"/>
      <c r="FN4" s="3"/>
      <c r="FO4" s="3"/>
      <c r="FP4" s="3"/>
      <c r="FT4" s="3"/>
      <c r="FU4" s="35" t="s">
        <v>32</v>
      </c>
      <c r="FV4" s="144"/>
      <c r="FW4" s="144"/>
      <c r="FX4" s="144"/>
      <c r="FY4" s="4"/>
      <c r="FZ4" s="4"/>
      <c r="GA4" s="2"/>
      <c r="GB4" s="2"/>
      <c r="GC4" s="3"/>
      <c r="GD4" s="3"/>
      <c r="GE4" s="3"/>
      <c r="GI4" s="3"/>
      <c r="GJ4" s="35" t="s">
        <v>32</v>
      </c>
      <c r="GK4" s="144"/>
      <c r="GL4" s="144"/>
      <c r="GM4" s="144"/>
      <c r="GN4" s="4"/>
      <c r="GO4" s="4"/>
      <c r="GP4" s="2"/>
      <c r="GQ4" s="2"/>
      <c r="GR4" s="3"/>
      <c r="GS4" s="3"/>
      <c r="GT4" s="3"/>
      <c r="GX4" s="3"/>
      <c r="GY4" s="35" t="s">
        <v>32</v>
      </c>
      <c r="GZ4" s="144"/>
      <c r="HA4" s="144"/>
      <c r="HB4" s="144"/>
      <c r="HC4" s="4"/>
      <c r="HD4" s="4"/>
      <c r="HE4" s="2"/>
      <c r="HF4" s="2"/>
      <c r="HG4" s="3"/>
      <c r="HH4" s="3"/>
      <c r="HI4" s="3"/>
      <c r="HM4" s="3"/>
      <c r="HN4" s="35" t="s">
        <v>32</v>
      </c>
      <c r="HO4" s="144"/>
      <c r="HP4" s="144"/>
      <c r="HQ4" s="144"/>
    </row>
    <row r="5" spans="1:225" ht="15.75" customHeight="1" x14ac:dyDescent="0.2">
      <c r="A5" s="4"/>
      <c r="B5" s="4"/>
      <c r="C5" s="2"/>
      <c r="D5" s="2"/>
      <c r="E5" s="3"/>
      <c r="F5" s="3"/>
      <c r="G5" s="3"/>
      <c r="H5" s="3"/>
      <c r="I5" s="3"/>
      <c r="J5" s="3"/>
      <c r="K5" s="3"/>
      <c r="L5" s="61" t="s">
        <v>111</v>
      </c>
      <c r="M5" s="145"/>
      <c r="N5" s="145"/>
      <c r="O5" s="145"/>
      <c r="P5" s="4"/>
      <c r="Q5" s="4"/>
      <c r="R5" s="2"/>
      <c r="S5" s="2"/>
      <c r="T5" s="3"/>
      <c r="U5" s="3"/>
      <c r="V5" s="3"/>
      <c r="W5" s="3"/>
      <c r="X5" s="3"/>
      <c r="Y5" s="3"/>
      <c r="Z5" s="3"/>
      <c r="AA5" s="61" t="s">
        <v>111</v>
      </c>
      <c r="AB5" s="145"/>
      <c r="AC5" s="145"/>
      <c r="AD5" s="145"/>
      <c r="AE5" s="4"/>
      <c r="AF5" s="4"/>
      <c r="AG5" s="2"/>
      <c r="AH5" s="2"/>
      <c r="AI5" s="3"/>
      <c r="AJ5" s="3"/>
      <c r="AK5" s="3"/>
      <c r="AL5" s="3"/>
      <c r="AM5" s="3"/>
      <c r="AN5" s="3"/>
      <c r="AO5" s="3"/>
      <c r="AP5" s="61" t="s">
        <v>111</v>
      </c>
      <c r="AQ5" s="145"/>
      <c r="AR5" s="145"/>
      <c r="AS5" s="145"/>
      <c r="AT5" s="4"/>
      <c r="AU5" s="4"/>
      <c r="AV5" s="2"/>
      <c r="AW5" s="2"/>
      <c r="AX5" s="3"/>
      <c r="AY5" s="3"/>
      <c r="AZ5" s="3"/>
      <c r="BA5" s="3"/>
      <c r="BB5" s="3"/>
      <c r="BC5" s="3"/>
      <c r="BD5" s="3"/>
      <c r="BE5" s="61" t="s">
        <v>111</v>
      </c>
      <c r="BF5" s="145"/>
      <c r="BG5" s="145"/>
      <c r="BH5" s="145"/>
      <c r="BI5" s="4"/>
      <c r="BJ5" s="4"/>
      <c r="BK5" s="2"/>
      <c r="BL5" s="2"/>
      <c r="BM5" s="3"/>
      <c r="BN5" s="3"/>
      <c r="BO5" s="3"/>
      <c r="BP5" s="3"/>
      <c r="BQ5" s="3"/>
      <c r="BR5" s="3"/>
      <c r="BS5" s="3"/>
      <c r="BT5" s="61" t="s">
        <v>111</v>
      </c>
      <c r="BU5" s="145"/>
      <c r="BV5" s="145"/>
      <c r="BW5" s="145"/>
      <c r="BX5" s="4"/>
      <c r="BY5" s="4"/>
      <c r="BZ5" s="2"/>
      <c r="CA5" s="2"/>
      <c r="CB5" s="3"/>
      <c r="CC5" s="3"/>
      <c r="CD5" s="3"/>
      <c r="CE5" s="3"/>
      <c r="CF5" s="3"/>
      <c r="CG5" s="3"/>
      <c r="CH5" s="3"/>
      <c r="CI5" s="61" t="s">
        <v>111</v>
      </c>
      <c r="CJ5" s="145"/>
      <c r="CK5" s="145"/>
      <c r="CL5" s="145"/>
      <c r="CM5" s="4"/>
      <c r="CN5" s="4"/>
      <c r="CO5" s="2"/>
      <c r="CP5" s="2"/>
      <c r="CQ5" s="3"/>
      <c r="CR5" s="3"/>
      <c r="CS5" s="3"/>
      <c r="CT5" s="3"/>
      <c r="CU5" s="3"/>
      <c r="CV5" s="3"/>
      <c r="CW5" s="3"/>
      <c r="CX5" s="61" t="s">
        <v>111</v>
      </c>
      <c r="CY5" s="145"/>
      <c r="CZ5" s="145"/>
      <c r="DA5" s="145"/>
      <c r="DB5" s="4"/>
      <c r="DC5" s="4"/>
      <c r="DD5" s="2"/>
      <c r="DE5" s="2"/>
      <c r="DF5" s="3"/>
      <c r="DG5" s="3"/>
      <c r="DH5" s="3"/>
      <c r="DI5" s="3"/>
      <c r="DJ5" s="3"/>
      <c r="DK5" s="3"/>
      <c r="DL5" s="3"/>
      <c r="DM5" s="61" t="s">
        <v>111</v>
      </c>
      <c r="DN5" s="145"/>
      <c r="DO5" s="145"/>
      <c r="DP5" s="145"/>
      <c r="DQ5" s="4"/>
      <c r="DR5" s="4"/>
      <c r="DS5" s="2"/>
      <c r="DT5" s="2"/>
      <c r="DU5" s="3"/>
      <c r="DV5" s="3"/>
      <c r="DW5" s="3"/>
      <c r="DX5" s="3"/>
      <c r="DY5" s="3"/>
      <c r="DZ5" s="3"/>
      <c r="EA5" s="3"/>
      <c r="EB5" s="61" t="s">
        <v>111</v>
      </c>
      <c r="EC5" s="145"/>
      <c r="ED5" s="145"/>
      <c r="EE5" s="145"/>
      <c r="EF5" s="4"/>
      <c r="EG5" s="4"/>
      <c r="EH5" s="2"/>
      <c r="EI5" s="2"/>
      <c r="EJ5" s="3"/>
      <c r="EK5" s="3"/>
      <c r="EL5" s="3"/>
      <c r="EM5" s="3"/>
      <c r="EN5" s="3"/>
      <c r="EO5" s="3"/>
      <c r="EP5" s="3"/>
      <c r="EQ5" s="61" t="s">
        <v>111</v>
      </c>
      <c r="ER5" s="145"/>
      <c r="ES5" s="145"/>
      <c r="ET5" s="145"/>
      <c r="EU5" s="4"/>
      <c r="EV5" s="4"/>
      <c r="EW5" s="2"/>
      <c r="EX5" s="2"/>
      <c r="EY5" s="3"/>
      <c r="EZ5" s="3"/>
      <c r="FA5" s="3"/>
      <c r="FB5" s="3"/>
      <c r="FC5" s="3"/>
      <c r="FD5" s="3"/>
      <c r="FE5" s="3"/>
      <c r="FF5" s="61" t="s">
        <v>111</v>
      </c>
      <c r="FG5" s="145"/>
      <c r="FH5" s="145"/>
      <c r="FI5" s="145"/>
      <c r="FJ5" s="4"/>
      <c r="FK5" s="4"/>
      <c r="FL5" s="2"/>
      <c r="FM5" s="2"/>
      <c r="FN5" s="3"/>
      <c r="FO5" s="3"/>
      <c r="FP5" s="3"/>
      <c r="FQ5" s="3"/>
      <c r="FR5" s="3"/>
      <c r="FS5" s="3"/>
      <c r="FT5" s="3"/>
      <c r="FU5" s="61" t="s">
        <v>111</v>
      </c>
      <c r="FV5" s="145"/>
      <c r="FW5" s="145"/>
      <c r="FX5" s="145"/>
      <c r="FY5" s="4"/>
      <c r="FZ5" s="4"/>
      <c r="GA5" s="2"/>
      <c r="GB5" s="2"/>
      <c r="GC5" s="3"/>
      <c r="GD5" s="3"/>
      <c r="GE5" s="3"/>
      <c r="GF5" s="3"/>
      <c r="GG5" s="3"/>
      <c r="GH5" s="3"/>
      <c r="GI5" s="3"/>
      <c r="GJ5" s="61" t="s">
        <v>111</v>
      </c>
      <c r="GK5" s="145"/>
      <c r="GL5" s="145"/>
      <c r="GM5" s="145"/>
      <c r="GN5" s="4"/>
      <c r="GO5" s="4"/>
      <c r="GP5" s="2"/>
      <c r="GQ5" s="2"/>
      <c r="GR5" s="3"/>
      <c r="GS5" s="3"/>
      <c r="GT5" s="3"/>
      <c r="GU5" s="3"/>
      <c r="GV5" s="3"/>
      <c r="GW5" s="3"/>
      <c r="GX5" s="3"/>
      <c r="GY5" s="61" t="s">
        <v>111</v>
      </c>
      <c r="GZ5" s="145"/>
      <c r="HA5" s="145"/>
      <c r="HB5" s="145"/>
      <c r="HC5" s="4"/>
      <c r="HD5" s="4"/>
      <c r="HE5" s="2"/>
      <c r="HF5" s="2"/>
      <c r="HG5" s="3"/>
      <c r="HH5" s="3"/>
      <c r="HI5" s="3"/>
      <c r="HJ5" s="3"/>
      <c r="HK5" s="3"/>
      <c r="HL5" s="3"/>
      <c r="HM5" s="3"/>
      <c r="HN5" s="61" t="s">
        <v>111</v>
      </c>
      <c r="HO5" s="145"/>
      <c r="HP5" s="145"/>
      <c r="HQ5" s="145"/>
    </row>
    <row r="6" spans="1:225" ht="19.5" customHeight="1" x14ac:dyDescent="0.2">
      <c r="A6" s="4"/>
      <c r="B6" s="4"/>
      <c r="C6" s="2"/>
      <c r="D6" s="2"/>
      <c r="E6" s="3"/>
      <c r="F6" s="134" t="s">
        <v>107</v>
      </c>
      <c r="G6" s="134"/>
      <c r="H6" s="134"/>
      <c r="I6" s="134"/>
      <c r="J6" s="134"/>
      <c r="K6" s="134"/>
      <c r="L6" s="3"/>
      <c r="M6" s="3"/>
      <c r="N6" s="3"/>
      <c r="O6" s="3"/>
      <c r="P6" s="4"/>
      <c r="Q6" s="4"/>
      <c r="R6" s="2"/>
      <c r="S6" s="2"/>
      <c r="T6" s="3"/>
      <c r="U6" s="134" t="s">
        <v>107</v>
      </c>
      <c r="V6" s="134"/>
      <c r="W6" s="134"/>
      <c r="X6" s="134"/>
      <c r="Y6" s="134"/>
      <c r="Z6" s="134"/>
      <c r="AA6" s="3"/>
      <c r="AB6" s="3"/>
      <c r="AC6" s="3"/>
      <c r="AD6" s="3"/>
      <c r="AE6" s="4"/>
      <c r="AF6" s="4"/>
      <c r="AG6" s="2"/>
      <c r="AH6" s="2"/>
      <c r="AI6" s="3"/>
      <c r="AJ6" s="134" t="s">
        <v>107</v>
      </c>
      <c r="AK6" s="134"/>
      <c r="AL6" s="134"/>
      <c r="AM6" s="134"/>
      <c r="AN6" s="134"/>
      <c r="AO6" s="134"/>
      <c r="AP6" s="3"/>
      <c r="AQ6" s="3"/>
      <c r="AR6" s="3"/>
      <c r="AS6" s="3"/>
      <c r="AT6" s="4"/>
      <c r="AU6" s="4"/>
      <c r="AV6" s="2"/>
      <c r="AW6" s="2"/>
      <c r="AX6" s="3"/>
      <c r="AY6" s="134" t="s">
        <v>107</v>
      </c>
      <c r="AZ6" s="134"/>
      <c r="BA6" s="134"/>
      <c r="BB6" s="134"/>
      <c r="BC6" s="134"/>
      <c r="BD6" s="134"/>
      <c r="BE6" s="3"/>
      <c r="BF6" s="3"/>
      <c r="BG6" s="3"/>
      <c r="BH6" s="3"/>
      <c r="BI6" s="4"/>
      <c r="BJ6" s="4"/>
      <c r="BK6" s="2"/>
      <c r="BL6" s="2"/>
      <c r="BM6" s="3"/>
      <c r="BN6" s="134" t="s">
        <v>107</v>
      </c>
      <c r="BO6" s="134"/>
      <c r="BP6" s="134"/>
      <c r="BQ6" s="134"/>
      <c r="BR6" s="134"/>
      <c r="BS6" s="134"/>
      <c r="BT6" s="3"/>
      <c r="BU6" s="71"/>
      <c r="BV6" s="71"/>
      <c r="BW6" s="71"/>
      <c r="BX6" s="4"/>
      <c r="BY6" s="4"/>
      <c r="BZ6" s="2"/>
      <c r="CA6" s="2"/>
      <c r="CB6" s="3"/>
      <c r="CC6" s="134" t="s">
        <v>107</v>
      </c>
      <c r="CD6" s="134"/>
      <c r="CE6" s="134"/>
      <c r="CF6" s="134"/>
      <c r="CG6" s="134"/>
      <c r="CH6" s="134"/>
      <c r="CI6" s="3"/>
      <c r="CJ6" s="3"/>
      <c r="CK6" s="3"/>
      <c r="CL6" s="3"/>
      <c r="CM6" s="4"/>
      <c r="CN6" s="4"/>
      <c r="CO6" s="2"/>
      <c r="CP6" s="2"/>
      <c r="CQ6" s="3"/>
      <c r="CR6" s="134" t="s">
        <v>107</v>
      </c>
      <c r="CS6" s="134"/>
      <c r="CT6" s="134"/>
      <c r="CU6" s="134"/>
      <c r="CV6" s="134"/>
      <c r="CW6" s="134"/>
      <c r="CX6" s="3"/>
      <c r="CY6" s="3"/>
      <c r="CZ6" s="3"/>
      <c r="DA6" s="3"/>
      <c r="DB6" s="4"/>
      <c r="DC6" s="4"/>
      <c r="DD6" s="2"/>
      <c r="DE6" s="2"/>
      <c r="DF6" s="3"/>
      <c r="DG6" s="134" t="s">
        <v>107</v>
      </c>
      <c r="DH6" s="134"/>
      <c r="DI6" s="134"/>
      <c r="DJ6" s="134"/>
      <c r="DK6" s="134"/>
      <c r="DL6" s="134"/>
      <c r="DM6" s="3"/>
      <c r="DN6" s="3"/>
      <c r="DO6" s="3"/>
      <c r="DP6" s="3"/>
      <c r="DQ6" s="4"/>
      <c r="DR6" s="4"/>
      <c r="DS6" s="2"/>
      <c r="DT6" s="2"/>
      <c r="DU6" s="3"/>
      <c r="DV6" s="134" t="s">
        <v>107</v>
      </c>
      <c r="DW6" s="134"/>
      <c r="DX6" s="134"/>
      <c r="DY6" s="134"/>
      <c r="DZ6" s="134"/>
      <c r="EA6" s="134"/>
      <c r="EB6" s="3"/>
      <c r="EC6" s="3"/>
      <c r="ED6" s="3"/>
      <c r="EE6" s="3"/>
      <c r="EF6" s="4"/>
      <c r="EG6" s="4"/>
      <c r="EH6" s="2"/>
      <c r="EI6" s="2"/>
      <c r="EJ6" s="3"/>
      <c r="EK6" s="134" t="s">
        <v>107</v>
      </c>
      <c r="EL6" s="134"/>
      <c r="EM6" s="134"/>
      <c r="EN6" s="134"/>
      <c r="EO6" s="134"/>
      <c r="EP6" s="134"/>
      <c r="EQ6" s="3"/>
      <c r="ER6" s="3"/>
      <c r="ES6" s="3"/>
      <c r="ET6" s="3"/>
      <c r="EU6" s="4"/>
      <c r="EV6" s="4"/>
      <c r="EW6" s="2"/>
      <c r="EX6" s="2"/>
      <c r="EY6" s="3"/>
      <c r="EZ6" s="134" t="s">
        <v>107</v>
      </c>
      <c r="FA6" s="134"/>
      <c r="FB6" s="134"/>
      <c r="FC6" s="134"/>
      <c r="FD6" s="134"/>
      <c r="FE6" s="134"/>
      <c r="FF6" s="3"/>
      <c r="FG6" s="3"/>
      <c r="FH6" s="3"/>
      <c r="FI6" s="3"/>
      <c r="FJ6" s="4"/>
      <c r="FK6" s="4"/>
      <c r="FL6" s="2"/>
      <c r="FM6" s="2"/>
      <c r="FN6" s="3"/>
      <c r="FO6" s="134" t="s">
        <v>107</v>
      </c>
      <c r="FP6" s="134"/>
      <c r="FQ6" s="134"/>
      <c r="FR6" s="134"/>
      <c r="FS6" s="134"/>
      <c r="FT6" s="134"/>
      <c r="FU6" s="3"/>
      <c r="FV6" s="3"/>
      <c r="FW6" s="3"/>
      <c r="FX6" s="3"/>
      <c r="FY6" s="4"/>
      <c r="FZ6" s="4"/>
      <c r="GA6" s="2"/>
      <c r="GB6" s="2"/>
      <c r="GC6" s="3"/>
      <c r="GD6" s="134" t="s">
        <v>107</v>
      </c>
      <c r="GE6" s="134"/>
      <c r="GF6" s="134"/>
      <c r="GG6" s="134"/>
      <c r="GH6" s="134"/>
      <c r="GI6" s="134"/>
      <c r="GJ6" s="3"/>
      <c r="GK6" s="3"/>
      <c r="GL6" s="3"/>
      <c r="GM6" s="3"/>
      <c r="GN6" s="4"/>
      <c r="GO6" s="4"/>
      <c r="GP6" s="2"/>
      <c r="GQ6" s="2"/>
      <c r="GR6" s="3"/>
      <c r="GS6" s="134" t="s">
        <v>107</v>
      </c>
      <c r="GT6" s="134"/>
      <c r="GU6" s="134"/>
      <c r="GV6" s="134"/>
      <c r="GW6" s="134"/>
      <c r="GX6" s="134"/>
      <c r="GY6" s="3"/>
      <c r="GZ6" s="3"/>
      <c r="HA6" s="3"/>
      <c r="HB6" s="3"/>
      <c r="HC6" s="4"/>
      <c r="HD6" s="4"/>
      <c r="HE6" s="2"/>
      <c r="HF6" s="2"/>
      <c r="HG6" s="3"/>
      <c r="HH6" s="134" t="s">
        <v>107</v>
      </c>
      <c r="HI6" s="134"/>
      <c r="HJ6" s="134"/>
      <c r="HK6" s="134"/>
      <c r="HL6" s="134"/>
      <c r="HM6" s="134"/>
      <c r="HN6" s="3"/>
      <c r="HO6" s="3"/>
      <c r="HP6" s="3"/>
      <c r="HQ6" s="3"/>
    </row>
    <row r="8" spans="1:225" x14ac:dyDescent="0.2">
      <c r="N8" s="12" t="s">
        <v>19</v>
      </c>
      <c r="AC8" s="12" t="s">
        <v>19</v>
      </c>
      <c r="AR8" s="12" t="s">
        <v>19</v>
      </c>
      <c r="BG8" s="12" t="s">
        <v>19</v>
      </c>
      <c r="BV8" s="12" t="s">
        <v>19</v>
      </c>
      <c r="CK8" s="12" t="s">
        <v>19</v>
      </c>
      <c r="CZ8" s="12" t="s">
        <v>19</v>
      </c>
      <c r="DO8" s="12" t="s">
        <v>19</v>
      </c>
      <c r="ED8" s="12" t="s">
        <v>19</v>
      </c>
      <c r="ES8" s="12" t="s">
        <v>19</v>
      </c>
      <c r="FH8" s="12" t="s">
        <v>19</v>
      </c>
      <c r="FW8" s="12" t="s">
        <v>19</v>
      </c>
      <c r="GL8" s="12" t="s">
        <v>19</v>
      </c>
      <c r="HA8" s="12" t="s">
        <v>19</v>
      </c>
      <c r="HP8" s="12" t="s">
        <v>19</v>
      </c>
    </row>
    <row r="9" spans="1:225" ht="67.95" customHeight="1" x14ac:dyDescent="0.2">
      <c r="C9" s="135" t="s">
        <v>20</v>
      </c>
      <c r="D9" s="135"/>
      <c r="E9" s="136" t="s">
        <v>28</v>
      </c>
      <c r="F9" s="137"/>
      <c r="G9" s="138" t="s">
        <v>26</v>
      </c>
      <c r="H9" s="135"/>
      <c r="I9" s="139" t="s">
        <v>27</v>
      </c>
      <c r="J9" s="140"/>
      <c r="K9" s="141" t="s">
        <v>31</v>
      </c>
      <c r="L9" s="141"/>
      <c r="M9" s="141" t="s">
        <v>108</v>
      </c>
      <c r="N9" s="141"/>
      <c r="R9" s="135" t="s">
        <v>20</v>
      </c>
      <c r="S9" s="135"/>
      <c r="T9" s="136" t="s">
        <v>28</v>
      </c>
      <c r="U9" s="137"/>
      <c r="V9" s="138" t="s">
        <v>26</v>
      </c>
      <c r="W9" s="135"/>
      <c r="X9" s="139" t="s">
        <v>27</v>
      </c>
      <c r="Y9" s="140"/>
      <c r="Z9" s="141" t="s">
        <v>31</v>
      </c>
      <c r="AA9" s="141"/>
      <c r="AB9" s="141" t="s">
        <v>108</v>
      </c>
      <c r="AC9" s="141"/>
      <c r="AG9" s="135" t="s">
        <v>20</v>
      </c>
      <c r="AH9" s="135"/>
      <c r="AI9" s="136" t="s">
        <v>28</v>
      </c>
      <c r="AJ9" s="137"/>
      <c r="AK9" s="138" t="s">
        <v>26</v>
      </c>
      <c r="AL9" s="135"/>
      <c r="AM9" s="139" t="s">
        <v>27</v>
      </c>
      <c r="AN9" s="140"/>
      <c r="AO9" s="141" t="s">
        <v>31</v>
      </c>
      <c r="AP9" s="141"/>
      <c r="AQ9" s="141" t="s">
        <v>108</v>
      </c>
      <c r="AR9" s="141"/>
      <c r="AV9" s="135" t="s">
        <v>20</v>
      </c>
      <c r="AW9" s="135"/>
      <c r="AX9" s="136" t="s">
        <v>28</v>
      </c>
      <c r="AY9" s="137"/>
      <c r="AZ9" s="138" t="s">
        <v>26</v>
      </c>
      <c r="BA9" s="135"/>
      <c r="BB9" s="139" t="s">
        <v>27</v>
      </c>
      <c r="BC9" s="140"/>
      <c r="BD9" s="141" t="s">
        <v>31</v>
      </c>
      <c r="BE9" s="141"/>
      <c r="BF9" s="141" t="s">
        <v>108</v>
      </c>
      <c r="BG9" s="141"/>
      <c r="BK9" s="135" t="s">
        <v>20</v>
      </c>
      <c r="BL9" s="135"/>
      <c r="BM9" s="136" t="s">
        <v>28</v>
      </c>
      <c r="BN9" s="137"/>
      <c r="BO9" s="138" t="s">
        <v>26</v>
      </c>
      <c r="BP9" s="135"/>
      <c r="BQ9" s="139" t="s">
        <v>27</v>
      </c>
      <c r="BR9" s="140"/>
      <c r="BS9" s="141" t="s">
        <v>31</v>
      </c>
      <c r="BT9" s="141"/>
      <c r="BU9" s="141" t="s">
        <v>108</v>
      </c>
      <c r="BV9" s="141"/>
      <c r="BZ9" s="135" t="s">
        <v>20</v>
      </c>
      <c r="CA9" s="135"/>
      <c r="CB9" s="136" t="s">
        <v>28</v>
      </c>
      <c r="CC9" s="137"/>
      <c r="CD9" s="138" t="s">
        <v>26</v>
      </c>
      <c r="CE9" s="135"/>
      <c r="CF9" s="139" t="s">
        <v>27</v>
      </c>
      <c r="CG9" s="140"/>
      <c r="CH9" s="141" t="s">
        <v>31</v>
      </c>
      <c r="CI9" s="141"/>
      <c r="CJ9" s="141" t="s">
        <v>108</v>
      </c>
      <c r="CK9" s="141"/>
      <c r="CO9" s="135" t="s">
        <v>20</v>
      </c>
      <c r="CP9" s="135"/>
      <c r="CQ9" s="136" t="s">
        <v>28</v>
      </c>
      <c r="CR9" s="137"/>
      <c r="CS9" s="138" t="s">
        <v>26</v>
      </c>
      <c r="CT9" s="135"/>
      <c r="CU9" s="139" t="s">
        <v>27</v>
      </c>
      <c r="CV9" s="140"/>
      <c r="CW9" s="141" t="s">
        <v>31</v>
      </c>
      <c r="CX9" s="141"/>
      <c r="CY9" s="141" t="s">
        <v>108</v>
      </c>
      <c r="CZ9" s="141"/>
      <c r="DD9" s="135" t="s">
        <v>20</v>
      </c>
      <c r="DE9" s="135"/>
      <c r="DF9" s="136" t="s">
        <v>28</v>
      </c>
      <c r="DG9" s="137"/>
      <c r="DH9" s="138" t="s">
        <v>26</v>
      </c>
      <c r="DI9" s="135"/>
      <c r="DJ9" s="139" t="s">
        <v>27</v>
      </c>
      <c r="DK9" s="140"/>
      <c r="DL9" s="141" t="s">
        <v>31</v>
      </c>
      <c r="DM9" s="141"/>
      <c r="DN9" s="141" t="s">
        <v>108</v>
      </c>
      <c r="DO9" s="141"/>
      <c r="DS9" s="135" t="s">
        <v>20</v>
      </c>
      <c r="DT9" s="135"/>
      <c r="DU9" s="136" t="s">
        <v>28</v>
      </c>
      <c r="DV9" s="137"/>
      <c r="DW9" s="138" t="s">
        <v>26</v>
      </c>
      <c r="DX9" s="135"/>
      <c r="DY9" s="139" t="s">
        <v>27</v>
      </c>
      <c r="DZ9" s="140"/>
      <c r="EA9" s="141" t="s">
        <v>31</v>
      </c>
      <c r="EB9" s="141"/>
      <c r="EC9" s="141" t="s">
        <v>108</v>
      </c>
      <c r="ED9" s="141"/>
      <c r="EH9" s="135" t="s">
        <v>20</v>
      </c>
      <c r="EI9" s="135"/>
      <c r="EJ9" s="136" t="s">
        <v>28</v>
      </c>
      <c r="EK9" s="137"/>
      <c r="EL9" s="138" t="s">
        <v>26</v>
      </c>
      <c r="EM9" s="135"/>
      <c r="EN9" s="139" t="s">
        <v>27</v>
      </c>
      <c r="EO9" s="140"/>
      <c r="EP9" s="141" t="s">
        <v>31</v>
      </c>
      <c r="EQ9" s="141"/>
      <c r="ER9" s="141" t="s">
        <v>108</v>
      </c>
      <c r="ES9" s="141"/>
      <c r="EW9" s="135" t="s">
        <v>20</v>
      </c>
      <c r="EX9" s="135"/>
      <c r="EY9" s="136" t="s">
        <v>28</v>
      </c>
      <c r="EZ9" s="137"/>
      <c r="FA9" s="138" t="s">
        <v>26</v>
      </c>
      <c r="FB9" s="135"/>
      <c r="FC9" s="139" t="s">
        <v>27</v>
      </c>
      <c r="FD9" s="140"/>
      <c r="FE9" s="141" t="s">
        <v>31</v>
      </c>
      <c r="FF9" s="141"/>
      <c r="FG9" s="141" t="s">
        <v>108</v>
      </c>
      <c r="FH9" s="141"/>
      <c r="FL9" s="135" t="s">
        <v>20</v>
      </c>
      <c r="FM9" s="135"/>
      <c r="FN9" s="136" t="s">
        <v>28</v>
      </c>
      <c r="FO9" s="137"/>
      <c r="FP9" s="138" t="s">
        <v>26</v>
      </c>
      <c r="FQ9" s="135"/>
      <c r="FR9" s="139" t="s">
        <v>27</v>
      </c>
      <c r="FS9" s="140"/>
      <c r="FT9" s="141" t="s">
        <v>31</v>
      </c>
      <c r="FU9" s="141"/>
      <c r="FV9" s="141" t="s">
        <v>108</v>
      </c>
      <c r="FW9" s="141"/>
      <c r="GA9" s="135" t="s">
        <v>20</v>
      </c>
      <c r="GB9" s="135"/>
      <c r="GC9" s="136" t="s">
        <v>28</v>
      </c>
      <c r="GD9" s="137"/>
      <c r="GE9" s="138" t="s">
        <v>26</v>
      </c>
      <c r="GF9" s="135"/>
      <c r="GG9" s="139" t="s">
        <v>27</v>
      </c>
      <c r="GH9" s="140"/>
      <c r="GI9" s="141" t="s">
        <v>31</v>
      </c>
      <c r="GJ9" s="141"/>
      <c r="GK9" s="141" t="s">
        <v>108</v>
      </c>
      <c r="GL9" s="141"/>
      <c r="GP9" s="135" t="s">
        <v>20</v>
      </c>
      <c r="GQ9" s="135"/>
      <c r="GR9" s="136" t="s">
        <v>28</v>
      </c>
      <c r="GS9" s="137"/>
      <c r="GT9" s="138" t="s">
        <v>26</v>
      </c>
      <c r="GU9" s="135"/>
      <c r="GV9" s="139" t="s">
        <v>27</v>
      </c>
      <c r="GW9" s="140"/>
      <c r="GX9" s="141" t="s">
        <v>31</v>
      </c>
      <c r="GY9" s="141"/>
      <c r="GZ9" s="141" t="s">
        <v>108</v>
      </c>
      <c r="HA9" s="141"/>
      <c r="HE9" s="135" t="s">
        <v>20</v>
      </c>
      <c r="HF9" s="135"/>
      <c r="HG9" s="136" t="s">
        <v>28</v>
      </c>
      <c r="HH9" s="137"/>
      <c r="HI9" s="138" t="s">
        <v>26</v>
      </c>
      <c r="HJ9" s="135"/>
      <c r="HK9" s="139" t="s">
        <v>27</v>
      </c>
      <c r="HL9" s="140"/>
      <c r="HM9" s="141" t="s">
        <v>31</v>
      </c>
      <c r="HN9" s="141"/>
      <c r="HO9" s="141" t="s">
        <v>108</v>
      </c>
      <c r="HP9" s="141"/>
    </row>
    <row r="10" spans="1:225" ht="49.95" customHeight="1" x14ac:dyDescent="0.2">
      <c r="C10" s="127" t="str">
        <f>IFERROR(VLOOKUP(I63,'別紙1 実績調書'!C$36:D$61,2,FALSE),"")</f>
        <v/>
      </c>
      <c r="D10" s="127"/>
      <c r="E10" s="128" t="str">
        <f>IFERROR(C10-'別紙3 受給状況'!G22,"")</f>
        <v/>
      </c>
      <c r="F10" s="129"/>
      <c r="G10" s="127">
        <f>'別紙2 使用経費'!B19</f>
        <v>0</v>
      </c>
      <c r="H10" s="127"/>
      <c r="I10" s="130">
        <f>G10-'別紙3 受給状況'!G22</f>
        <v>0</v>
      </c>
      <c r="J10" s="131"/>
      <c r="K10" s="132">
        <v>1</v>
      </c>
      <c r="L10" s="132"/>
      <c r="M10" s="133">
        <f>MIN(E10,I10)*K10</f>
        <v>0</v>
      </c>
      <c r="N10" s="133"/>
      <c r="R10" s="127" t="str">
        <f>IFERROR(VLOOKUP(X63,'別紙1 実績調書'!R$36:S$61,2,FALSE),"")</f>
        <v/>
      </c>
      <c r="S10" s="127"/>
      <c r="T10" s="128" t="str">
        <f>IFERROR(R10-'別紙3 受給状況'!V22,"")</f>
        <v/>
      </c>
      <c r="U10" s="129"/>
      <c r="V10" s="127">
        <f>'別紙2 使用経費'!Q19</f>
        <v>0</v>
      </c>
      <c r="W10" s="127"/>
      <c r="X10" s="130">
        <f>V10-'別紙3 受給状況'!V22</f>
        <v>0</v>
      </c>
      <c r="Y10" s="131"/>
      <c r="Z10" s="132">
        <v>1</v>
      </c>
      <c r="AA10" s="132"/>
      <c r="AB10" s="133">
        <f>MIN(T10,X10)*Z10</f>
        <v>0</v>
      </c>
      <c r="AC10" s="133"/>
      <c r="AG10" s="127" t="str">
        <f>IFERROR(VLOOKUP(AM63,'別紙1 実績調書'!AG$36:AH$61,2,FALSE),"")</f>
        <v/>
      </c>
      <c r="AH10" s="127"/>
      <c r="AI10" s="128" t="str">
        <f>IFERROR(AG10-'別紙3 受給状況'!AK22,"")</f>
        <v/>
      </c>
      <c r="AJ10" s="129"/>
      <c r="AK10" s="127">
        <f>'別紙2 使用経費'!AF19</f>
        <v>0</v>
      </c>
      <c r="AL10" s="127"/>
      <c r="AM10" s="130">
        <f>AK10-'別紙3 受給状況'!AK22</f>
        <v>0</v>
      </c>
      <c r="AN10" s="131"/>
      <c r="AO10" s="132">
        <v>1</v>
      </c>
      <c r="AP10" s="132"/>
      <c r="AQ10" s="133">
        <f>MIN(AI10,AM10)*AO10</f>
        <v>0</v>
      </c>
      <c r="AR10" s="133"/>
      <c r="AV10" s="127" t="str">
        <f>IFERROR(VLOOKUP(BB63,'別紙1 実績調書'!AV$36:AW$61,2,FALSE),"")</f>
        <v/>
      </c>
      <c r="AW10" s="127"/>
      <c r="AX10" s="128" t="str">
        <f>IFERROR(AV10-'別紙3 受給状況'!AZ22,"")</f>
        <v/>
      </c>
      <c r="AY10" s="129"/>
      <c r="AZ10" s="127">
        <f>'別紙2 使用経費'!AU19</f>
        <v>0</v>
      </c>
      <c r="BA10" s="127"/>
      <c r="BB10" s="130">
        <f>AZ10-'別紙3 受給状況'!AZ22</f>
        <v>0</v>
      </c>
      <c r="BC10" s="131"/>
      <c r="BD10" s="132">
        <v>1</v>
      </c>
      <c r="BE10" s="132"/>
      <c r="BF10" s="133">
        <f>MIN(AX10,BB10)*BD10</f>
        <v>0</v>
      </c>
      <c r="BG10" s="133"/>
      <c r="BK10" s="127" t="str">
        <f>IFERROR(VLOOKUP(BQ63,'別紙1 実績調書'!BK$36:BL$61,2,FALSE),"")</f>
        <v/>
      </c>
      <c r="BL10" s="127"/>
      <c r="BM10" s="128" t="str">
        <f>IFERROR(BK10-'別紙3 受給状況'!BO22,"")</f>
        <v/>
      </c>
      <c r="BN10" s="129"/>
      <c r="BO10" s="127">
        <f>'別紙2 使用経費'!BJ19</f>
        <v>0</v>
      </c>
      <c r="BP10" s="127"/>
      <c r="BQ10" s="130">
        <f>BO10-'別紙3 受給状況'!BO22</f>
        <v>0</v>
      </c>
      <c r="BR10" s="131"/>
      <c r="BS10" s="132">
        <v>1</v>
      </c>
      <c r="BT10" s="132"/>
      <c r="BU10" s="133">
        <f>MIN(BM10,BQ10)*BS10</f>
        <v>0</v>
      </c>
      <c r="BV10" s="133"/>
      <c r="BZ10" s="127" t="str">
        <f>IFERROR(VLOOKUP(CF63,'別紙1 実績調書'!BZ$36:CA$61,2,FALSE),"")</f>
        <v/>
      </c>
      <c r="CA10" s="127"/>
      <c r="CB10" s="128" t="str">
        <f>IFERROR(BZ10-'別紙3 受給状況'!CD22,"")</f>
        <v/>
      </c>
      <c r="CC10" s="129"/>
      <c r="CD10" s="127">
        <f>'別紙2 使用経費'!BY19</f>
        <v>0</v>
      </c>
      <c r="CE10" s="127"/>
      <c r="CF10" s="130">
        <f>CD10-'別紙3 受給状況'!CD22</f>
        <v>0</v>
      </c>
      <c r="CG10" s="131"/>
      <c r="CH10" s="132">
        <v>1</v>
      </c>
      <c r="CI10" s="132"/>
      <c r="CJ10" s="133">
        <f>MIN(CB10,CF10)*CH10</f>
        <v>0</v>
      </c>
      <c r="CK10" s="133"/>
      <c r="CO10" s="127" t="str">
        <f>IFERROR(VLOOKUP(CU63,'別紙1 実績調書'!CO$36:CP$61,2,FALSE),"")</f>
        <v/>
      </c>
      <c r="CP10" s="127"/>
      <c r="CQ10" s="128" t="str">
        <f>IFERROR(CO10-'別紙3 受給状況'!CS22,"")</f>
        <v/>
      </c>
      <c r="CR10" s="129"/>
      <c r="CS10" s="127">
        <f>'別紙2 使用経費'!CN19</f>
        <v>0</v>
      </c>
      <c r="CT10" s="127"/>
      <c r="CU10" s="130">
        <f>CS10-'別紙3 受給状況'!CS22</f>
        <v>0</v>
      </c>
      <c r="CV10" s="131"/>
      <c r="CW10" s="132">
        <v>1</v>
      </c>
      <c r="CX10" s="132"/>
      <c r="CY10" s="133">
        <f>MIN(CQ10,CU10)*CW10</f>
        <v>0</v>
      </c>
      <c r="CZ10" s="133"/>
      <c r="DD10" s="127" t="str">
        <f>IFERROR(VLOOKUP(DJ63,'別紙1 実績調書'!DD$36:DE$61,2,FALSE),"")</f>
        <v/>
      </c>
      <c r="DE10" s="127"/>
      <c r="DF10" s="128" t="str">
        <f>IFERROR(DD10-'別紙3 受給状況'!DH22,"")</f>
        <v/>
      </c>
      <c r="DG10" s="129"/>
      <c r="DH10" s="127">
        <f>'別紙2 使用経費'!DC19</f>
        <v>0</v>
      </c>
      <c r="DI10" s="127"/>
      <c r="DJ10" s="130">
        <f>DH10-'別紙3 受給状況'!DH22</f>
        <v>0</v>
      </c>
      <c r="DK10" s="131"/>
      <c r="DL10" s="132">
        <v>1</v>
      </c>
      <c r="DM10" s="132"/>
      <c r="DN10" s="133">
        <f>MIN(DF10,DJ10)*DL10</f>
        <v>0</v>
      </c>
      <c r="DO10" s="133"/>
      <c r="DS10" s="127" t="str">
        <f>IFERROR(VLOOKUP(DY63,'別紙1 実績調書'!DS$36:DT$61,2,FALSE),"")</f>
        <v/>
      </c>
      <c r="DT10" s="127"/>
      <c r="DU10" s="128" t="str">
        <f>IFERROR(DS10-'別紙3 受給状況'!DW22,"")</f>
        <v/>
      </c>
      <c r="DV10" s="129"/>
      <c r="DW10" s="127">
        <f>'別紙2 使用経費'!DR19</f>
        <v>0</v>
      </c>
      <c r="DX10" s="127"/>
      <c r="DY10" s="130">
        <f>DW10-'別紙3 受給状況'!DW22</f>
        <v>0</v>
      </c>
      <c r="DZ10" s="131"/>
      <c r="EA10" s="132">
        <v>1</v>
      </c>
      <c r="EB10" s="132"/>
      <c r="EC10" s="133">
        <f>MIN(DU10,DY10)*EA10</f>
        <v>0</v>
      </c>
      <c r="ED10" s="133"/>
      <c r="EH10" s="127" t="str">
        <f>IFERROR(VLOOKUP(EN63,'別紙1 実績調書'!EH$36:EI$61,2,FALSE),"")</f>
        <v/>
      </c>
      <c r="EI10" s="127"/>
      <c r="EJ10" s="128" t="str">
        <f>IFERROR(EH10-'別紙3 受給状況'!EL22,"")</f>
        <v/>
      </c>
      <c r="EK10" s="129"/>
      <c r="EL10" s="127">
        <f>'別紙2 使用経費'!EG19</f>
        <v>0</v>
      </c>
      <c r="EM10" s="127"/>
      <c r="EN10" s="130">
        <f>EL10-'別紙3 受給状況'!EL22</f>
        <v>0</v>
      </c>
      <c r="EO10" s="131"/>
      <c r="EP10" s="132">
        <v>1</v>
      </c>
      <c r="EQ10" s="132"/>
      <c r="ER10" s="133">
        <f>MIN(EJ10,EN10)*EP10</f>
        <v>0</v>
      </c>
      <c r="ES10" s="133"/>
      <c r="EW10" s="127" t="str">
        <f>IFERROR(VLOOKUP(FC63,'別紙1 実績調書'!EW$36:EX$61,2,FALSE),"")</f>
        <v/>
      </c>
      <c r="EX10" s="127"/>
      <c r="EY10" s="128" t="str">
        <f>IFERROR(EW10-'別紙3 受給状況'!FB22,"")</f>
        <v/>
      </c>
      <c r="EZ10" s="129"/>
      <c r="FA10" s="127">
        <f>'別紙2 使用経費'!EV19</f>
        <v>0</v>
      </c>
      <c r="FB10" s="127"/>
      <c r="FC10" s="130">
        <f>FA10-'別紙3 受給状況'!FB22</f>
        <v>0</v>
      </c>
      <c r="FD10" s="131"/>
      <c r="FE10" s="132">
        <v>1</v>
      </c>
      <c r="FF10" s="132"/>
      <c r="FG10" s="133">
        <f>MIN(EY10,FC10)*FE10</f>
        <v>0</v>
      </c>
      <c r="FH10" s="133"/>
      <c r="FL10" s="127" t="str">
        <f>IFERROR(VLOOKUP(FR63,'別紙1 実績調書'!FL$36:FM$61,2,FALSE),"")</f>
        <v/>
      </c>
      <c r="FM10" s="127"/>
      <c r="FN10" s="128" t="str">
        <f>IFERROR(FL10-'別紙3 受給状況'!FP22,"")</f>
        <v/>
      </c>
      <c r="FO10" s="129"/>
      <c r="FP10" s="127">
        <f>'別紙2 使用経費'!FK19</f>
        <v>0</v>
      </c>
      <c r="FQ10" s="127"/>
      <c r="FR10" s="130">
        <f>FP10-'別紙3 受給状況'!FP22</f>
        <v>0</v>
      </c>
      <c r="FS10" s="131"/>
      <c r="FT10" s="132">
        <v>1</v>
      </c>
      <c r="FU10" s="132"/>
      <c r="FV10" s="133">
        <f>MIN(FN10,FR10)*FT10</f>
        <v>0</v>
      </c>
      <c r="FW10" s="133"/>
      <c r="GA10" s="127" t="str">
        <f>IFERROR(VLOOKUP(GG63,'別紙1 実績調書'!GA$36:GB$61,2,FALSE),"")</f>
        <v/>
      </c>
      <c r="GB10" s="127"/>
      <c r="GC10" s="128" t="str">
        <f>IFERROR(GA10-'別紙3 受給状況'!GE22,"")</f>
        <v/>
      </c>
      <c r="GD10" s="129"/>
      <c r="GE10" s="127">
        <f>'別紙2 使用経費'!FZ19</f>
        <v>0</v>
      </c>
      <c r="GF10" s="127"/>
      <c r="GG10" s="130">
        <f>GE10-'別紙3 受給状況'!GE22</f>
        <v>0</v>
      </c>
      <c r="GH10" s="131"/>
      <c r="GI10" s="132">
        <v>1</v>
      </c>
      <c r="GJ10" s="132"/>
      <c r="GK10" s="133">
        <f>MIN(GC10,GG10)*GI10</f>
        <v>0</v>
      </c>
      <c r="GL10" s="133"/>
      <c r="GP10" s="127" t="str">
        <f>IFERROR(VLOOKUP(GV63,'別紙1 実績調書'!GP$36:GQ$61,2,FALSE),"")</f>
        <v/>
      </c>
      <c r="GQ10" s="127"/>
      <c r="GR10" s="128" t="str">
        <f>IFERROR(GP10-'別紙3 受給状況'!GT22,"")</f>
        <v/>
      </c>
      <c r="GS10" s="129"/>
      <c r="GT10" s="127">
        <f>'別紙2 使用経費'!GO19</f>
        <v>0</v>
      </c>
      <c r="GU10" s="127"/>
      <c r="GV10" s="130">
        <f>GT10-'別紙3 受給状況'!GT22</f>
        <v>0</v>
      </c>
      <c r="GW10" s="131"/>
      <c r="GX10" s="132">
        <v>1</v>
      </c>
      <c r="GY10" s="132"/>
      <c r="GZ10" s="133">
        <f>MIN(GR10,GV10)*GX10</f>
        <v>0</v>
      </c>
      <c r="HA10" s="133"/>
      <c r="HE10" s="127" t="str">
        <f>IFERROR(VLOOKUP(HK63,'別紙1 実績調書'!HE$36:HF$61,2,FALSE),"")</f>
        <v/>
      </c>
      <c r="HF10" s="127"/>
      <c r="HG10" s="128" t="str">
        <f>IFERROR(HE10-'別紙3 受給状況'!HI22,"")</f>
        <v/>
      </c>
      <c r="HH10" s="129"/>
      <c r="HI10" s="127">
        <f>'別紙2 使用経費'!HD19</f>
        <v>0</v>
      </c>
      <c r="HJ10" s="127"/>
      <c r="HK10" s="130">
        <f>HI10-'別紙3 受給状況'!HI22</f>
        <v>0</v>
      </c>
      <c r="HL10" s="131"/>
      <c r="HM10" s="132">
        <v>1</v>
      </c>
      <c r="HN10" s="132"/>
      <c r="HO10" s="133">
        <f>MIN(HG10,HK10)*HM10</f>
        <v>0</v>
      </c>
      <c r="HP10" s="133"/>
    </row>
    <row r="11" spans="1:225" ht="18" customHeight="1" x14ac:dyDescent="0.2">
      <c r="C11" s="19" t="str">
        <f>IFERROR(VLOOKUP(I63,'別紙1 実績調書'!$C$36:$E$61,3,FALSE),"①")</f>
        <v>①</v>
      </c>
      <c r="D11" s="20"/>
      <c r="R11" s="19" t="str">
        <f>IFERROR(VLOOKUP(X63,'別紙1 実績調書'!$C$36:$E$61,3,FALSE),"①")</f>
        <v>①</v>
      </c>
      <c r="S11" s="20"/>
      <c r="AG11" s="19" t="str">
        <f>IFERROR(VLOOKUP(AM63,'別紙1 実績調書'!$C$36:$E$61,3,FALSE),"①")</f>
        <v>①</v>
      </c>
      <c r="AH11" s="20"/>
      <c r="AV11" s="19" t="str">
        <f>IFERROR(VLOOKUP(BB63,'別紙1 実績調書'!$C$36:$E$61,3,FALSE),"①")</f>
        <v>①</v>
      </c>
      <c r="AW11" s="20"/>
      <c r="BK11" s="19" t="str">
        <f>IFERROR(VLOOKUP(BQ63,'別紙1 実績調書'!$C$36:$E$61,3,FALSE),"①")</f>
        <v>①</v>
      </c>
      <c r="BL11" s="20"/>
      <c r="BZ11" s="19" t="str">
        <f>IFERROR(VLOOKUP(CF63,'別紙1 実績調書'!$C$36:$E$61,3,FALSE),"①")</f>
        <v>①</v>
      </c>
      <c r="CA11" s="20"/>
      <c r="CO11" s="19" t="str">
        <f>IFERROR(VLOOKUP(CU63,'別紙1 実績調書'!$C$36:$E$61,3,FALSE),"①")</f>
        <v>①</v>
      </c>
      <c r="CP11" s="20"/>
      <c r="DD11" s="19" t="str">
        <f>IFERROR(VLOOKUP(DJ63,'別紙1 実績調書'!$C$36:$E$61,3,FALSE),"①")</f>
        <v>①</v>
      </c>
      <c r="DE11" s="20"/>
      <c r="DS11" s="19" t="str">
        <f>IFERROR(VLOOKUP(DY63,'別紙1 実績調書'!$C$36:$E$61,3,FALSE),"①")</f>
        <v>①</v>
      </c>
      <c r="DT11" s="20"/>
      <c r="EH11" s="19" t="str">
        <f>IFERROR(VLOOKUP(EN63,'別紙1 実績調書'!$C$36:$E$61,3,FALSE),"①")</f>
        <v>①</v>
      </c>
      <c r="EI11" s="20"/>
      <c r="EW11" s="19" t="str">
        <f>IFERROR(VLOOKUP(FC63,'別紙1 実績調書'!$C$36:$E$61,3,FALSE),"①")</f>
        <v>①</v>
      </c>
      <c r="EX11" s="20"/>
      <c r="FL11" s="19" t="str">
        <f>IFERROR(VLOOKUP(FR63,'別紙1 実績調書'!$C$36:$E$61,3,FALSE),"①")</f>
        <v>①</v>
      </c>
      <c r="FM11" s="20"/>
      <c r="GA11" s="19" t="str">
        <f>IFERROR(VLOOKUP(GG63,'別紙1 実績調書'!$C$36:$E$61,3,FALSE),"①")</f>
        <v>①</v>
      </c>
      <c r="GB11" s="20"/>
      <c r="GP11" s="19" t="str">
        <f>IFERROR(VLOOKUP(GV63,'別紙1 実績調書'!$C$36:$E$61,3,FALSE),"①")</f>
        <v>①</v>
      </c>
      <c r="GQ11" s="20"/>
      <c r="HE11" s="19" t="str">
        <f>IFERROR(VLOOKUP(HK63,'別紙1 実績調書'!$C$36:$E$61,3,FALSE),"①")</f>
        <v>①</v>
      </c>
      <c r="HF11" s="20"/>
    </row>
    <row r="12" spans="1:225" ht="18" customHeight="1" x14ac:dyDescent="0.2">
      <c r="C12" s="19" t="s">
        <v>103</v>
      </c>
      <c r="D12" s="20"/>
      <c r="R12" s="19" t="s">
        <v>103</v>
      </c>
      <c r="S12" s="20"/>
      <c r="AG12" s="19" t="s">
        <v>103</v>
      </c>
      <c r="AH12" s="20"/>
      <c r="AV12" s="19" t="s">
        <v>103</v>
      </c>
      <c r="AW12" s="20"/>
      <c r="BK12" s="19" t="s">
        <v>103</v>
      </c>
      <c r="BL12" s="20"/>
      <c r="BZ12" s="19" t="s">
        <v>103</v>
      </c>
      <c r="CA12" s="20"/>
      <c r="CO12" s="19" t="s">
        <v>103</v>
      </c>
      <c r="CP12" s="20"/>
      <c r="DD12" s="19" t="s">
        <v>103</v>
      </c>
      <c r="DE12" s="20"/>
      <c r="DS12" s="19" t="s">
        <v>103</v>
      </c>
      <c r="DT12" s="20"/>
      <c r="EH12" s="19" t="s">
        <v>103</v>
      </c>
      <c r="EI12" s="20"/>
      <c r="EW12" s="19" t="s">
        <v>103</v>
      </c>
      <c r="EX12" s="20"/>
      <c r="FL12" s="19" t="s">
        <v>103</v>
      </c>
      <c r="FM12" s="20"/>
      <c r="GA12" s="19" t="s">
        <v>103</v>
      </c>
      <c r="GB12" s="20"/>
      <c r="GP12" s="19" t="s">
        <v>103</v>
      </c>
      <c r="GQ12" s="20"/>
      <c r="HE12" s="19" t="s">
        <v>103</v>
      </c>
      <c r="HF12" s="20"/>
    </row>
    <row r="13" spans="1:225" ht="18" customHeight="1" x14ac:dyDescent="0.2">
      <c r="C13" s="19" t="s">
        <v>30</v>
      </c>
      <c r="D13" s="20"/>
      <c r="R13" s="19" t="s">
        <v>30</v>
      </c>
      <c r="S13" s="20"/>
      <c r="AG13" s="19" t="s">
        <v>30</v>
      </c>
      <c r="AH13" s="20"/>
      <c r="AV13" s="19" t="s">
        <v>30</v>
      </c>
      <c r="AW13" s="20"/>
      <c r="BK13" s="19" t="s">
        <v>30</v>
      </c>
      <c r="BL13" s="20"/>
      <c r="BZ13" s="19" t="s">
        <v>30</v>
      </c>
      <c r="CA13" s="20"/>
      <c r="CO13" s="19" t="s">
        <v>30</v>
      </c>
      <c r="CP13" s="20"/>
      <c r="DD13" s="19" t="s">
        <v>30</v>
      </c>
      <c r="DE13" s="20"/>
      <c r="DS13" s="19" t="s">
        <v>30</v>
      </c>
      <c r="DT13" s="20"/>
      <c r="EH13" s="19" t="s">
        <v>30</v>
      </c>
      <c r="EI13" s="20"/>
      <c r="EW13" s="19" t="s">
        <v>30</v>
      </c>
      <c r="EX13" s="20"/>
      <c r="FL13" s="19" t="s">
        <v>30</v>
      </c>
      <c r="FM13" s="20"/>
      <c r="GA13" s="19" t="s">
        <v>30</v>
      </c>
      <c r="GB13" s="20"/>
      <c r="GP13" s="19" t="s">
        <v>30</v>
      </c>
      <c r="GQ13" s="20"/>
      <c r="HE13" s="19" t="s">
        <v>30</v>
      </c>
      <c r="HF13" s="20"/>
    </row>
    <row r="14" spans="1:225" ht="18" customHeight="1" x14ac:dyDescent="0.2">
      <c r="C14" s="19" t="s">
        <v>104</v>
      </c>
      <c r="D14" s="20"/>
      <c r="R14" s="19" t="s">
        <v>104</v>
      </c>
      <c r="S14" s="20"/>
      <c r="AG14" s="19" t="s">
        <v>104</v>
      </c>
      <c r="AH14" s="20"/>
      <c r="AV14" s="19" t="s">
        <v>104</v>
      </c>
      <c r="AW14" s="20"/>
      <c r="BK14" s="19" t="s">
        <v>104</v>
      </c>
      <c r="BL14" s="20"/>
      <c r="BZ14" s="19" t="s">
        <v>104</v>
      </c>
      <c r="CA14" s="20"/>
      <c r="CO14" s="19" t="s">
        <v>104</v>
      </c>
      <c r="CP14" s="20"/>
      <c r="DD14" s="19" t="s">
        <v>104</v>
      </c>
      <c r="DE14" s="20"/>
      <c r="DS14" s="19" t="s">
        <v>104</v>
      </c>
      <c r="DT14" s="20"/>
      <c r="EH14" s="19" t="s">
        <v>104</v>
      </c>
      <c r="EI14" s="20"/>
      <c r="EW14" s="19" t="s">
        <v>104</v>
      </c>
      <c r="EX14" s="20"/>
      <c r="FL14" s="19" t="s">
        <v>104</v>
      </c>
      <c r="FM14" s="20"/>
      <c r="GA14" s="19" t="s">
        <v>104</v>
      </c>
      <c r="GB14" s="20"/>
      <c r="GP14" s="19" t="s">
        <v>104</v>
      </c>
      <c r="GQ14" s="20"/>
      <c r="HE14" s="19" t="s">
        <v>104</v>
      </c>
      <c r="HF14" s="20"/>
    </row>
    <row r="15" spans="1:225" ht="18" customHeight="1" x14ac:dyDescent="0.2">
      <c r="C15" s="19" t="s">
        <v>109</v>
      </c>
      <c r="D15" s="20"/>
      <c r="R15" s="19" t="s">
        <v>109</v>
      </c>
      <c r="S15" s="20"/>
      <c r="AG15" s="19" t="s">
        <v>109</v>
      </c>
      <c r="AH15" s="20"/>
      <c r="AV15" s="19" t="s">
        <v>109</v>
      </c>
      <c r="AW15" s="20"/>
      <c r="BK15" s="19" t="s">
        <v>109</v>
      </c>
      <c r="BL15" s="20"/>
      <c r="BZ15" s="19" t="s">
        <v>109</v>
      </c>
      <c r="CA15" s="20"/>
      <c r="CO15" s="19" t="s">
        <v>109</v>
      </c>
      <c r="CP15" s="20"/>
      <c r="DD15" s="19" t="s">
        <v>109</v>
      </c>
      <c r="DE15" s="20"/>
      <c r="DS15" s="19" t="s">
        <v>109</v>
      </c>
      <c r="DT15" s="20"/>
      <c r="EH15" s="19" t="s">
        <v>109</v>
      </c>
      <c r="EI15" s="20"/>
      <c r="EW15" s="19" t="s">
        <v>109</v>
      </c>
      <c r="EX15" s="20"/>
      <c r="FL15" s="19" t="s">
        <v>109</v>
      </c>
      <c r="FM15" s="20"/>
      <c r="GA15" s="19" t="s">
        <v>109</v>
      </c>
      <c r="GB15" s="20"/>
      <c r="GP15" s="19" t="s">
        <v>109</v>
      </c>
      <c r="GQ15" s="20"/>
      <c r="HE15" s="19" t="s">
        <v>109</v>
      </c>
      <c r="HF15" s="20"/>
    </row>
    <row r="16" spans="1:225" ht="18" customHeight="1" x14ac:dyDescent="0.2">
      <c r="C16" s="20"/>
      <c r="D16" s="20"/>
      <c r="R16" s="20"/>
      <c r="S16" s="20"/>
      <c r="AG16" s="20"/>
      <c r="AH16" s="20"/>
      <c r="AV16" s="20"/>
      <c r="AW16" s="20"/>
      <c r="BK16" s="20"/>
      <c r="BL16" s="20"/>
      <c r="BZ16" s="20"/>
      <c r="CA16" s="20"/>
      <c r="CO16" s="20"/>
      <c r="CP16" s="20"/>
      <c r="DD16" s="20"/>
      <c r="DE16" s="20"/>
      <c r="DS16" s="20"/>
      <c r="DT16" s="20"/>
      <c r="EH16" s="20"/>
      <c r="EI16" s="20"/>
      <c r="EW16" s="20"/>
      <c r="EX16" s="20"/>
      <c r="FL16" s="20"/>
      <c r="FM16" s="20"/>
      <c r="GA16" s="20"/>
      <c r="GB16" s="20"/>
      <c r="GP16" s="20"/>
      <c r="GQ16" s="20"/>
      <c r="HE16" s="20"/>
      <c r="HF16" s="20"/>
    </row>
    <row r="17" spans="2:219" ht="18" customHeight="1" x14ac:dyDescent="0.2">
      <c r="C17" s="20" t="str">
        <f>IFERROR(VLOOKUP(I63,'別紙1 実績調書'!$C$36:$G$61,5,FALSE),"error")</f>
        <v>error</v>
      </c>
      <c r="D17" s="20"/>
      <c r="R17" s="20" t="str">
        <f>IFERROR(VLOOKUP(X63,'別紙1 実績調書'!$C$36:$G$61,5,FALSE),"error")</f>
        <v>error</v>
      </c>
      <c r="S17" s="20"/>
      <c r="AG17" s="20" t="str">
        <f>IFERROR(VLOOKUP(AM63,'別紙1 実績調書'!$C$36:$G$61,5,FALSE),"error")</f>
        <v>error</v>
      </c>
      <c r="AH17" s="20"/>
      <c r="AV17" s="20" t="str">
        <f>IFERROR(VLOOKUP(BB63,'別紙1 実績調書'!$C$36:$G$61,5,FALSE),"error")</f>
        <v>error</v>
      </c>
      <c r="AW17" s="20"/>
      <c r="BK17" s="20" t="str">
        <f>IFERROR(VLOOKUP(BQ63,'別紙1 実績調書'!$C$36:$G$61,5,FALSE),"error")</f>
        <v>error</v>
      </c>
      <c r="BL17" s="20"/>
      <c r="BZ17" s="20" t="str">
        <f>IFERROR(VLOOKUP(CF63,'別紙1 実績調書'!$C$36:$G$61,5,FALSE),"error")</f>
        <v>error</v>
      </c>
      <c r="CA17" s="20"/>
      <c r="CO17" s="20" t="str">
        <f>IFERROR(VLOOKUP(CU63,'別紙1 実績調書'!$C$36:$G$61,5,FALSE),"error")</f>
        <v>error</v>
      </c>
      <c r="CP17" s="20"/>
      <c r="DD17" s="20" t="str">
        <f>IFERROR(VLOOKUP(DJ63,'別紙1 実績調書'!$C$36:$G$61,5,FALSE),"error")</f>
        <v>error</v>
      </c>
      <c r="DE17" s="20"/>
      <c r="DS17" s="20" t="str">
        <f>IFERROR(VLOOKUP(DY63,'別紙1 実績調書'!$C$36:$G$61,5,FALSE),"error")</f>
        <v>error</v>
      </c>
      <c r="DT17" s="20"/>
      <c r="EH17" s="20" t="str">
        <f>IFERROR(VLOOKUP(EN63,'別紙1 実績調書'!$C$36:$G$61,5,FALSE),"error")</f>
        <v>error</v>
      </c>
      <c r="EI17" s="20"/>
      <c r="EW17" s="20" t="str">
        <f>IFERROR(VLOOKUP(FC63,'別紙1 実績調書'!$C$36:$G$61,5,FALSE),"error")</f>
        <v>error</v>
      </c>
      <c r="EX17" s="20"/>
      <c r="FL17" s="20" t="str">
        <f>IFERROR(VLOOKUP(FR63,'別紙1 実績調書'!$C$36:$G$61,5,FALSE),"error")</f>
        <v>error</v>
      </c>
      <c r="FM17" s="20"/>
      <c r="GA17" s="20" t="str">
        <f>IFERROR(VLOOKUP(GG63,'別紙1 実績調書'!$C$36:$G$61,5,FALSE),"error")</f>
        <v>error</v>
      </c>
      <c r="GB17" s="20"/>
      <c r="GP17" s="20" t="str">
        <f>IFERROR(VLOOKUP(GV63,'別紙1 実績調書'!$C$36:$G$61,5,FALSE),"error")</f>
        <v>error</v>
      </c>
      <c r="GQ17" s="20"/>
      <c r="HE17" s="20" t="str">
        <f>IFERROR(VLOOKUP(HK63,'別紙1 実績調書'!$C$36:$G$61,5,FALSE),"error")</f>
        <v>error</v>
      </c>
      <c r="HF17" s="20"/>
    </row>
    <row r="18" spans="2:219" ht="18" customHeight="1" x14ac:dyDescent="0.2">
      <c r="C18" s="20" t="str">
        <f>IFERROR(VLOOKUP(I63,'別紙1 実績調書'!$C$36:$F$61,4,FALSE),"error")</f>
        <v>error</v>
      </c>
      <c r="D18" s="21"/>
      <c r="I18" s="12"/>
      <c r="R18" s="20" t="str">
        <f>IFERROR(VLOOKUP(X63,'別紙1 実績調書'!$C$36:$F$61,4,FALSE),"error")</f>
        <v>error</v>
      </c>
      <c r="S18" s="21"/>
      <c r="X18" s="12"/>
      <c r="AG18" s="20" t="str">
        <f>IFERROR(VLOOKUP(AM63,'別紙1 実績調書'!$C$36:$F$61,4,FALSE),"error")</f>
        <v>error</v>
      </c>
      <c r="AH18" s="21"/>
      <c r="AM18" s="12"/>
      <c r="AV18" s="20" t="str">
        <f>IFERROR(VLOOKUP(BB63,'別紙1 実績調書'!$C$36:$F$61,4,FALSE),"error")</f>
        <v>error</v>
      </c>
      <c r="AW18" s="21"/>
      <c r="BB18" s="12"/>
      <c r="BK18" s="20" t="str">
        <f>IFERROR(VLOOKUP(BQ63,'別紙1 実績調書'!$C$36:$F$61,4,FALSE),"error")</f>
        <v>error</v>
      </c>
      <c r="BL18" s="21"/>
      <c r="BQ18" s="12"/>
      <c r="BZ18" s="20" t="str">
        <f>IFERROR(VLOOKUP(CF63,'別紙1 実績調書'!$C$36:$F$61,4,FALSE),"error")</f>
        <v>error</v>
      </c>
      <c r="CA18" s="21"/>
      <c r="CF18" s="12"/>
      <c r="CO18" s="20" t="str">
        <f>IFERROR(VLOOKUP(CU63,'別紙1 実績調書'!$C$36:$F$61,4,FALSE),"error")</f>
        <v>error</v>
      </c>
      <c r="CP18" s="21"/>
      <c r="CU18" s="12"/>
      <c r="DD18" s="20" t="str">
        <f>IFERROR(VLOOKUP(DJ63,'別紙1 実績調書'!$C$36:$F$61,4,FALSE),"error")</f>
        <v>error</v>
      </c>
      <c r="DE18" s="21"/>
      <c r="DJ18" s="12"/>
      <c r="DS18" s="20" t="str">
        <f>IFERROR(VLOOKUP(DY63,'別紙1 実績調書'!$C$36:$F$61,4,FALSE),"error")</f>
        <v>error</v>
      </c>
      <c r="DT18" s="21"/>
      <c r="DY18" s="12"/>
      <c r="EH18" s="20" t="str">
        <f>IFERROR(VLOOKUP(EN63,'別紙1 実績調書'!$C$36:$F$61,4,FALSE),"error")</f>
        <v>error</v>
      </c>
      <c r="EI18" s="21"/>
      <c r="EN18" s="12"/>
      <c r="EW18" s="20" t="str">
        <f>IFERROR(VLOOKUP(FC63,'別紙1 実績調書'!$C$36:$F$61,4,FALSE),"error")</f>
        <v>error</v>
      </c>
      <c r="EX18" s="21"/>
      <c r="FC18" s="12"/>
      <c r="FL18" s="20" t="str">
        <f>IFERROR(VLOOKUP(FR63,'別紙1 実績調書'!$C$36:$F$61,4,FALSE),"error")</f>
        <v>error</v>
      </c>
      <c r="FM18" s="21"/>
      <c r="FR18" s="12"/>
      <c r="GA18" s="20" t="str">
        <f>IFERROR(VLOOKUP(GG63,'別紙1 実績調書'!$C$36:$F$61,4,FALSE),"error")</f>
        <v>error</v>
      </c>
      <c r="GB18" s="21"/>
      <c r="GG18" s="12"/>
      <c r="GP18" s="20" t="str">
        <f>IFERROR(VLOOKUP(GV63,'別紙1 実績調書'!$C$36:$F$61,4,FALSE),"error")</f>
        <v>error</v>
      </c>
      <c r="GQ18" s="21"/>
      <c r="GV18" s="12"/>
      <c r="HE18" s="20" t="str">
        <f>IFERROR(VLOOKUP(HK63,'別紙1 実績調書'!$C$36:$F$61,4,FALSE),"error")</f>
        <v>error</v>
      </c>
      <c r="HF18" s="21"/>
      <c r="HK18" s="12"/>
    </row>
    <row r="19" spans="2:219" ht="18" customHeight="1" x14ac:dyDescent="0.2">
      <c r="C19" s="11"/>
      <c r="D19" s="7" t="s">
        <v>63</v>
      </c>
      <c r="E19" s="7" t="s">
        <v>64</v>
      </c>
      <c r="F19" s="7" t="s">
        <v>65</v>
      </c>
      <c r="G19" s="7" t="s">
        <v>66</v>
      </c>
      <c r="H19" s="7" t="s">
        <v>67</v>
      </c>
      <c r="I19" s="7" t="s">
        <v>68</v>
      </c>
      <c r="R19" s="11"/>
      <c r="S19" s="7" t="s">
        <v>63</v>
      </c>
      <c r="T19" s="7" t="s">
        <v>64</v>
      </c>
      <c r="U19" s="7" t="s">
        <v>65</v>
      </c>
      <c r="V19" s="7" t="s">
        <v>66</v>
      </c>
      <c r="W19" s="7" t="s">
        <v>67</v>
      </c>
      <c r="X19" s="7" t="s">
        <v>68</v>
      </c>
      <c r="AG19" s="11"/>
      <c r="AH19" s="7" t="s">
        <v>63</v>
      </c>
      <c r="AI19" s="7" t="s">
        <v>64</v>
      </c>
      <c r="AJ19" s="7" t="s">
        <v>65</v>
      </c>
      <c r="AK19" s="7" t="s">
        <v>66</v>
      </c>
      <c r="AL19" s="7" t="s">
        <v>67</v>
      </c>
      <c r="AM19" s="7" t="s">
        <v>68</v>
      </c>
      <c r="AV19" s="11"/>
      <c r="AW19" s="7" t="s">
        <v>63</v>
      </c>
      <c r="AX19" s="7" t="s">
        <v>64</v>
      </c>
      <c r="AY19" s="7" t="s">
        <v>65</v>
      </c>
      <c r="AZ19" s="7" t="s">
        <v>66</v>
      </c>
      <c r="BA19" s="7" t="s">
        <v>67</v>
      </c>
      <c r="BB19" s="7" t="s">
        <v>68</v>
      </c>
      <c r="BK19" s="11"/>
      <c r="BL19" s="7" t="s">
        <v>63</v>
      </c>
      <c r="BM19" s="7" t="s">
        <v>64</v>
      </c>
      <c r="BN19" s="7" t="s">
        <v>65</v>
      </c>
      <c r="BO19" s="7" t="s">
        <v>66</v>
      </c>
      <c r="BP19" s="7" t="s">
        <v>67</v>
      </c>
      <c r="BQ19" s="7" t="s">
        <v>68</v>
      </c>
      <c r="BZ19" s="11"/>
      <c r="CA19" s="7" t="s">
        <v>63</v>
      </c>
      <c r="CB19" s="7" t="s">
        <v>64</v>
      </c>
      <c r="CC19" s="7" t="s">
        <v>65</v>
      </c>
      <c r="CD19" s="7" t="s">
        <v>66</v>
      </c>
      <c r="CE19" s="7" t="s">
        <v>67</v>
      </c>
      <c r="CF19" s="7" t="s">
        <v>68</v>
      </c>
      <c r="CO19" s="11"/>
      <c r="CP19" s="7" t="s">
        <v>63</v>
      </c>
      <c r="CQ19" s="7" t="s">
        <v>64</v>
      </c>
      <c r="CR19" s="7" t="s">
        <v>65</v>
      </c>
      <c r="CS19" s="7" t="s">
        <v>66</v>
      </c>
      <c r="CT19" s="7" t="s">
        <v>67</v>
      </c>
      <c r="CU19" s="7" t="s">
        <v>68</v>
      </c>
      <c r="DD19" s="11"/>
      <c r="DE19" s="7" t="s">
        <v>63</v>
      </c>
      <c r="DF19" s="7" t="s">
        <v>64</v>
      </c>
      <c r="DG19" s="7" t="s">
        <v>65</v>
      </c>
      <c r="DH19" s="7" t="s">
        <v>66</v>
      </c>
      <c r="DI19" s="7" t="s">
        <v>67</v>
      </c>
      <c r="DJ19" s="7" t="s">
        <v>68</v>
      </c>
      <c r="DS19" s="11"/>
      <c r="DT19" s="7" t="s">
        <v>63</v>
      </c>
      <c r="DU19" s="7" t="s">
        <v>64</v>
      </c>
      <c r="DV19" s="7" t="s">
        <v>65</v>
      </c>
      <c r="DW19" s="7" t="s">
        <v>66</v>
      </c>
      <c r="DX19" s="7" t="s">
        <v>67</v>
      </c>
      <c r="DY19" s="7" t="s">
        <v>68</v>
      </c>
      <c r="EH19" s="11"/>
      <c r="EI19" s="7" t="s">
        <v>63</v>
      </c>
      <c r="EJ19" s="7" t="s">
        <v>64</v>
      </c>
      <c r="EK19" s="7" t="s">
        <v>65</v>
      </c>
      <c r="EL19" s="7" t="s">
        <v>66</v>
      </c>
      <c r="EM19" s="7" t="s">
        <v>67</v>
      </c>
      <c r="EN19" s="7" t="s">
        <v>68</v>
      </c>
      <c r="EW19" s="11"/>
      <c r="EX19" s="7" t="s">
        <v>63</v>
      </c>
      <c r="EY19" s="7" t="s">
        <v>64</v>
      </c>
      <c r="EZ19" s="7" t="s">
        <v>65</v>
      </c>
      <c r="FA19" s="7" t="s">
        <v>66</v>
      </c>
      <c r="FB19" s="7" t="s">
        <v>67</v>
      </c>
      <c r="FC19" s="7" t="s">
        <v>68</v>
      </c>
      <c r="FL19" s="11"/>
      <c r="FM19" s="7" t="s">
        <v>63</v>
      </c>
      <c r="FN19" s="7" t="s">
        <v>64</v>
      </c>
      <c r="FO19" s="7" t="s">
        <v>65</v>
      </c>
      <c r="FP19" s="7" t="s">
        <v>66</v>
      </c>
      <c r="FQ19" s="7" t="s">
        <v>67</v>
      </c>
      <c r="FR19" s="7" t="s">
        <v>68</v>
      </c>
      <c r="GA19" s="11"/>
      <c r="GB19" s="7" t="s">
        <v>63</v>
      </c>
      <c r="GC19" s="7" t="s">
        <v>64</v>
      </c>
      <c r="GD19" s="7" t="s">
        <v>65</v>
      </c>
      <c r="GE19" s="7" t="s">
        <v>66</v>
      </c>
      <c r="GF19" s="7" t="s">
        <v>67</v>
      </c>
      <c r="GG19" s="7" t="s">
        <v>68</v>
      </c>
      <c r="GP19" s="11"/>
      <c r="GQ19" s="7" t="s">
        <v>63</v>
      </c>
      <c r="GR19" s="7" t="s">
        <v>64</v>
      </c>
      <c r="GS19" s="7" t="s">
        <v>65</v>
      </c>
      <c r="GT19" s="7" t="s">
        <v>66</v>
      </c>
      <c r="GU19" s="7" t="s">
        <v>67</v>
      </c>
      <c r="GV19" s="7" t="s">
        <v>68</v>
      </c>
      <c r="HE19" s="11"/>
      <c r="HF19" s="7" t="s">
        <v>63</v>
      </c>
      <c r="HG19" s="7" t="s">
        <v>64</v>
      </c>
      <c r="HH19" s="7" t="s">
        <v>65</v>
      </c>
      <c r="HI19" s="7" t="s">
        <v>66</v>
      </c>
      <c r="HJ19" s="7" t="s">
        <v>67</v>
      </c>
      <c r="HK19" s="7" t="s">
        <v>68</v>
      </c>
    </row>
    <row r="20" spans="2:219" ht="18" customHeight="1" x14ac:dyDescent="0.2">
      <c r="C20" s="58" t="str">
        <f>IFERROR(VLOOKUP(I63,'別紙1 実績調書'!$C$36:$H$61,6,FALSE),"error")</f>
        <v>error</v>
      </c>
      <c r="D20" s="82"/>
      <c r="E20" s="82"/>
      <c r="F20" s="82"/>
      <c r="G20" s="82"/>
      <c r="H20" s="82"/>
      <c r="I20" s="82"/>
      <c r="R20" s="58" t="str">
        <f>IFERROR(VLOOKUP(X63,'別紙1 実績調書'!$C$36:$H$61,6,FALSE),"error")</f>
        <v>error</v>
      </c>
      <c r="S20" s="82"/>
      <c r="T20" s="82"/>
      <c r="U20" s="82"/>
      <c r="V20" s="82"/>
      <c r="W20" s="82"/>
      <c r="X20" s="82"/>
      <c r="AG20" s="58" t="str">
        <f>IFERROR(VLOOKUP(AM63,'別紙1 実績調書'!$C$36:$H$61,6,FALSE),"error")</f>
        <v>error</v>
      </c>
      <c r="AH20" s="82"/>
      <c r="AI20" s="82"/>
      <c r="AJ20" s="82"/>
      <c r="AK20" s="82"/>
      <c r="AL20" s="82"/>
      <c r="AM20" s="82"/>
      <c r="AV20" s="58" t="str">
        <f>IFERROR(VLOOKUP(BB63,'別紙1 実績調書'!$C$36:$H$61,6,FALSE),"error")</f>
        <v>error</v>
      </c>
      <c r="AW20" s="82"/>
      <c r="AX20" s="82"/>
      <c r="AY20" s="82"/>
      <c r="AZ20" s="82"/>
      <c r="BA20" s="82"/>
      <c r="BB20" s="82"/>
      <c r="BK20" s="58" t="str">
        <f>IFERROR(VLOOKUP(BQ63,'別紙1 実績調書'!$C$36:$H$61,6,FALSE),"error")</f>
        <v>error</v>
      </c>
      <c r="BL20" s="82"/>
      <c r="BM20" s="82"/>
      <c r="BN20" s="82"/>
      <c r="BO20" s="82"/>
      <c r="BP20" s="82"/>
      <c r="BQ20" s="82"/>
      <c r="BZ20" s="58" t="str">
        <f>IFERROR(VLOOKUP(CF63,'別紙1 実績調書'!$C$36:$H$61,6,FALSE),"error")</f>
        <v>error</v>
      </c>
      <c r="CA20" s="82"/>
      <c r="CB20" s="82"/>
      <c r="CC20" s="82"/>
      <c r="CD20" s="82"/>
      <c r="CE20" s="82"/>
      <c r="CF20" s="82"/>
      <c r="CO20" s="58" t="str">
        <f>IFERROR(VLOOKUP(CU63,'別紙1 実績調書'!$C$36:$H$61,6,FALSE),"error")</f>
        <v>error</v>
      </c>
      <c r="CP20" s="82"/>
      <c r="CQ20" s="82"/>
      <c r="CR20" s="82"/>
      <c r="CS20" s="82"/>
      <c r="CT20" s="82"/>
      <c r="CU20" s="82"/>
      <c r="DD20" s="58" t="str">
        <f>IFERROR(VLOOKUP(DJ63,'別紙1 実績調書'!$C$36:$H$61,6,FALSE),"error")</f>
        <v>error</v>
      </c>
      <c r="DE20" s="82"/>
      <c r="DF20" s="82"/>
      <c r="DG20" s="82"/>
      <c r="DH20" s="82"/>
      <c r="DI20" s="82"/>
      <c r="DJ20" s="82"/>
      <c r="DS20" s="58" t="str">
        <f>IFERROR(VLOOKUP(DY63,'別紙1 実績調書'!$C$36:$H$61,6,FALSE),"error")</f>
        <v>error</v>
      </c>
      <c r="DT20" s="82"/>
      <c r="DU20" s="82"/>
      <c r="DV20" s="82"/>
      <c r="DW20" s="82"/>
      <c r="DX20" s="82"/>
      <c r="DY20" s="82"/>
      <c r="EH20" s="58" t="str">
        <f>IFERROR(VLOOKUP(EN63,'別紙1 実績調書'!$C$36:$H$61,6,FALSE),"error")</f>
        <v>error</v>
      </c>
      <c r="EI20" s="82"/>
      <c r="EJ20" s="82"/>
      <c r="EK20" s="82"/>
      <c r="EL20" s="82"/>
      <c r="EM20" s="82"/>
      <c r="EN20" s="82"/>
      <c r="EW20" s="58" t="str">
        <f>IFERROR(VLOOKUP(FC63,'別紙1 実績調書'!$C$36:$H$61,6,FALSE),"error")</f>
        <v>error</v>
      </c>
      <c r="EX20" s="82"/>
      <c r="EY20" s="82"/>
      <c r="EZ20" s="82"/>
      <c r="FA20" s="82"/>
      <c r="FB20" s="82"/>
      <c r="FC20" s="82"/>
      <c r="FL20" s="58" t="str">
        <f>IFERROR(VLOOKUP(FR63,'別紙1 実績調書'!$C$36:$H$61,6,FALSE),"error")</f>
        <v>error</v>
      </c>
      <c r="FM20" s="82"/>
      <c r="FN20" s="82"/>
      <c r="FO20" s="82"/>
      <c r="FP20" s="82"/>
      <c r="FQ20" s="82"/>
      <c r="FR20" s="82"/>
      <c r="GA20" s="58" t="str">
        <f>IFERROR(VLOOKUP(GG63,'別紙1 実績調書'!$C$36:$H$61,6,FALSE),"error")</f>
        <v>error</v>
      </c>
      <c r="GB20" s="82"/>
      <c r="GC20" s="82"/>
      <c r="GD20" s="82"/>
      <c r="GE20" s="82"/>
      <c r="GF20" s="82"/>
      <c r="GG20" s="82"/>
      <c r="GP20" s="58" t="str">
        <f>IFERROR(VLOOKUP(GV63,'別紙1 実績調書'!$C$36:$H$61,6,FALSE),"error")</f>
        <v>error</v>
      </c>
      <c r="GQ20" s="82"/>
      <c r="GR20" s="82"/>
      <c r="GS20" s="82"/>
      <c r="GT20" s="82"/>
      <c r="GU20" s="82"/>
      <c r="GV20" s="82"/>
      <c r="HE20" s="58" t="str">
        <f>IFERROR(VLOOKUP(HK63,'別紙1 実績調書'!$C$36:$H$61,6,FALSE),"error")</f>
        <v>error</v>
      </c>
      <c r="HF20" s="82"/>
      <c r="HG20" s="82"/>
      <c r="HH20" s="82"/>
      <c r="HI20" s="82"/>
      <c r="HJ20" s="82"/>
      <c r="HK20" s="82"/>
    </row>
    <row r="21" spans="2:219" ht="18" customHeight="1" x14ac:dyDescent="0.2">
      <c r="C21" s="51"/>
      <c r="D21" s="52"/>
      <c r="E21" s="52"/>
      <c r="F21" s="52"/>
      <c r="G21" s="52"/>
      <c r="H21" s="52"/>
      <c r="I21" s="52"/>
      <c r="R21" s="51"/>
      <c r="S21" s="52"/>
      <c r="T21" s="52"/>
      <c r="U21" s="52"/>
      <c r="V21" s="52"/>
      <c r="W21" s="52"/>
      <c r="X21" s="52"/>
      <c r="AG21" s="51"/>
      <c r="AH21" s="52"/>
      <c r="AI21" s="52"/>
      <c r="AJ21" s="52"/>
      <c r="AK21" s="52"/>
      <c r="AL21" s="52"/>
      <c r="AM21" s="52"/>
      <c r="AV21" s="51"/>
      <c r="AW21" s="52"/>
      <c r="AX21" s="52"/>
      <c r="AY21" s="52"/>
      <c r="AZ21" s="52"/>
      <c r="BA21" s="52"/>
      <c r="BB21" s="52"/>
      <c r="BK21" s="51"/>
      <c r="BL21" s="52"/>
      <c r="BM21" s="52"/>
      <c r="BN21" s="52"/>
      <c r="BO21" s="52"/>
      <c r="BP21" s="52"/>
      <c r="BQ21" s="52"/>
      <c r="BZ21" s="51"/>
      <c r="CA21" s="52"/>
      <c r="CB21" s="52"/>
      <c r="CC21" s="52"/>
      <c r="CD21" s="52"/>
      <c r="CE21" s="52"/>
      <c r="CF21" s="52"/>
      <c r="CO21" s="51"/>
      <c r="CP21" s="52"/>
      <c r="CQ21" s="52"/>
      <c r="CR21" s="52"/>
      <c r="CS21" s="52"/>
      <c r="CT21" s="52"/>
      <c r="CU21" s="52"/>
      <c r="DD21" s="51"/>
      <c r="DE21" s="52"/>
      <c r="DF21" s="52"/>
      <c r="DG21" s="52"/>
      <c r="DH21" s="52"/>
      <c r="DI21" s="52"/>
      <c r="DJ21" s="52"/>
      <c r="DS21" s="51"/>
      <c r="DT21" s="52"/>
      <c r="DU21" s="52"/>
      <c r="DV21" s="52"/>
      <c r="DW21" s="52"/>
      <c r="DX21" s="52"/>
      <c r="DY21" s="52"/>
      <c r="EH21" s="51"/>
      <c r="EI21" s="52"/>
      <c r="EJ21" s="52"/>
      <c r="EK21" s="52"/>
      <c r="EL21" s="52"/>
      <c r="EM21" s="52"/>
      <c r="EN21" s="52"/>
      <c r="EW21" s="51"/>
      <c r="EX21" s="52"/>
      <c r="EY21" s="52"/>
      <c r="EZ21" s="52"/>
      <c r="FA21" s="52"/>
      <c r="FB21" s="52"/>
      <c r="FC21" s="52"/>
      <c r="FL21" s="51"/>
      <c r="FM21" s="52"/>
      <c r="FN21" s="52"/>
      <c r="FO21" s="52"/>
      <c r="FP21" s="52"/>
      <c r="FQ21" s="52"/>
      <c r="FR21" s="52"/>
      <c r="GA21" s="51"/>
      <c r="GB21" s="52"/>
      <c r="GC21" s="52"/>
      <c r="GD21" s="52"/>
      <c r="GE21" s="52"/>
      <c r="GF21" s="52"/>
      <c r="GG21" s="52"/>
      <c r="GP21" s="51"/>
      <c r="GQ21" s="52"/>
      <c r="GR21" s="52"/>
      <c r="GS21" s="52"/>
      <c r="GT21" s="52"/>
      <c r="GU21" s="52"/>
      <c r="GV21" s="52"/>
      <c r="HE21" s="51"/>
      <c r="HF21" s="52"/>
      <c r="HG21" s="52"/>
      <c r="HH21" s="52"/>
      <c r="HI21" s="52"/>
      <c r="HJ21" s="52"/>
      <c r="HK21" s="52"/>
    </row>
    <row r="22" spans="2:219" ht="18" customHeight="1" x14ac:dyDescent="0.2"/>
    <row r="23" spans="2:219" x14ac:dyDescent="0.2">
      <c r="B23" t="s">
        <v>72</v>
      </c>
      <c r="C23" s="32" t="s">
        <v>69</v>
      </c>
      <c r="D23" s="36">
        <v>4130</v>
      </c>
      <c r="Q23" t="s">
        <v>72</v>
      </c>
      <c r="R23" s="72" t="s">
        <v>69</v>
      </c>
      <c r="S23" s="36">
        <v>4130</v>
      </c>
      <c r="AF23" t="s">
        <v>72</v>
      </c>
      <c r="AG23" s="72" t="s">
        <v>69</v>
      </c>
      <c r="AH23" s="36">
        <v>4130</v>
      </c>
      <c r="AU23" t="s">
        <v>72</v>
      </c>
      <c r="AV23" s="72" t="s">
        <v>69</v>
      </c>
      <c r="AW23" s="36">
        <v>4130</v>
      </c>
      <c r="BJ23" t="s">
        <v>72</v>
      </c>
      <c r="BK23" s="72" t="s">
        <v>69</v>
      </c>
      <c r="BL23" s="36">
        <v>4130</v>
      </c>
      <c r="BY23" t="s">
        <v>72</v>
      </c>
      <c r="BZ23" s="72" t="s">
        <v>69</v>
      </c>
      <c r="CA23" s="36">
        <v>4130</v>
      </c>
      <c r="CN23" t="s">
        <v>72</v>
      </c>
      <c r="CO23" s="72" t="s">
        <v>69</v>
      </c>
      <c r="CP23" s="36">
        <v>4130</v>
      </c>
      <c r="DC23" t="s">
        <v>72</v>
      </c>
      <c r="DD23" s="72" t="s">
        <v>69</v>
      </c>
      <c r="DE23" s="36">
        <v>4130</v>
      </c>
      <c r="DR23" t="s">
        <v>72</v>
      </c>
      <c r="DS23" s="72" t="s">
        <v>69</v>
      </c>
      <c r="DT23" s="36">
        <v>4130</v>
      </c>
      <c r="EG23" t="s">
        <v>72</v>
      </c>
      <c r="EH23" s="72" t="s">
        <v>69</v>
      </c>
      <c r="EI23" s="36">
        <v>4130</v>
      </c>
      <c r="EV23" t="s">
        <v>72</v>
      </c>
      <c r="EW23" s="72" t="s">
        <v>69</v>
      </c>
      <c r="EX23" s="36">
        <v>4130</v>
      </c>
      <c r="FK23" t="s">
        <v>72</v>
      </c>
      <c r="FL23" s="72" t="s">
        <v>69</v>
      </c>
      <c r="FM23" s="36">
        <v>4130</v>
      </c>
      <c r="FZ23" t="s">
        <v>72</v>
      </c>
      <c r="GA23" s="72" t="s">
        <v>69</v>
      </c>
      <c r="GB23" s="36">
        <v>4130</v>
      </c>
      <c r="GO23" t="s">
        <v>72</v>
      </c>
      <c r="GP23" s="72" t="s">
        <v>69</v>
      </c>
      <c r="GQ23" s="36">
        <v>4130</v>
      </c>
      <c r="HD23" t="s">
        <v>72</v>
      </c>
      <c r="HE23" s="72" t="s">
        <v>69</v>
      </c>
      <c r="HF23" s="36">
        <v>4130</v>
      </c>
    </row>
    <row r="24" spans="2:219" ht="13.8" thickBot="1" x14ac:dyDescent="0.25">
      <c r="B24" t="s">
        <v>77</v>
      </c>
      <c r="C24" t="s">
        <v>70</v>
      </c>
      <c r="D24" s="33">
        <f t="shared" ref="D24:I24" si="0">D20*$D$23</f>
        <v>0</v>
      </c>
      <c r="E24" s="33">
        <f t="shared" si="0"/>
        <v>0</v>
      </c>
      <c r="F24" s="33">
        <f t="shared" si="0"/>
        <v>0</v>
      </c>
      <c r="G24" s="33">
        <f t="shared" si="0"/>
        <v>0</v>
      </c>
      <c r="H24" s="33">
        <f t="shared" si="0"/>
        <v>0</v>
      </c>
      <c r="I24" s="33">
        <f t="shared" si="0"/>
        <v>0</v>
      </c>
      <c r="Q24" t="s">
        <v>77</v>
      </c>
      <c r="R24" t="s">
        <v>70</v>
      </c>
      <c r="S24" s="33">
        <f t="shared" ref="S24:X24" si="1">S20*$D$23</f>
        <v>0</v>
      </c>
      <c r="T24" s="33">
        <f t="shared" si="1"/>
        <v>0</v>
      </c>
      <c r="U24" s="33">
        <f t="shared" si="1"/>
        <v>0</v>
      </c>
      <c r="V24" s="33">
        <f t="shared" si="1"/>
        <v>0</v>
      </c>
      <c r="W24" s="33">
        <f t="shared" si="1"/>
        <v>0</v>
      </c>
      <c r="X24" s="33">
        <f t="shared" si="1"/>
        <v>0</v>
      </c>
      <c r="AF24" t="s">
        <v>77</v>
      </c>
      <c r="AG24" t="s">
        <v>70</v>
      </c>
      <c r="AH24" s="33">
        <f t="shared" ref="AH24:AM24" si="2">AH20*$D$23</f>
        <v>0</v>
      </c>
      <c r="AI24" s="33">
        <f t="shared" si="2"/>
        <v>0</v>
      </c>
      <c r="AJ24" s="33">
        <f t="shared" si="2"/>
        <v>0</v>
      </c>
      <c r="AK24" s="33">
        <f t="shared" si="2"/>
        <v>0</v>
      </c>
      <c r="AL24" s="33">
        <f t="shared" si="2"/>
        <v>0</v>
      </c>
      <c r="AM24" s="33">
        <f t="shared" si="2"/>
        <v>0</v>
      </c>
      <c r="AU24" t="s">
        <v>77</v>
      </c>
      <c r="AV24" t="s">
        <v>70</v>
      </c>
      <c r="AW24" s="33">
        <f t="shared" ref="AW24:BB24" si="3">AW20*$D$23</f>
        <v>0</v>
      </c>
      <c r="AX24" s="33">
        <f t="shared" si="3"/>
        <v>0</v>
      </c>
      <c r="AY24" s="33">
        <f t="shared" si="3"/>
        <v>0</v>
      </c>
      <c r="AZ24" s="33">
        <f t="shared" si="3"/>
        <v>0</v>
      </c>
      <c r="BA24" s="33">
        <f t="shared" si="3"/>
        <v>0</v>
      </c>
      <c r="BB24" s="33">
        <f t="shared" si="3"/>
        <v>0</v>
      </c>
      <c r="BJ24" t="s">
        <v>77</v>
      </c>
      <c r="BK24" t="s">
        <v>70</v>
      </c>
      <c r="BL24" s="33">
        <f t="shared" ref="BL24:BQ24" si="4">BL20*$D$23</f>
        <v>0</v>
      </c>
      <c r="BM24" s="33">
        <f t="shared" si="4"/>
        <v>0</v>
      </c>
      <c r="BN24" s="33">
        <f t="shared" si="4"/>
        <v>0</v>
      </c>
      <c r="BO24" s="33">
        <f t="shared" si="4"/>
        <v>0</v>
      </c>
      <c r="BP24" s="33">
        <f t="shared" si="4"/>
        <v>0</v>
      </c>
      <c r="BQ24" s="33">
        <f t="shared" si="4"/>
        <v>0</v>
      </c>
      <c r="BY24" t="s">
        <v>77</v>
      </c>
      <c r="BZ24" t="s">
        <v>70</v>
      </c>
      <c r="CA24" s="33">
        <f t="shared" ref="CA24:CF24" si="5">CA20*$D$23</f>
        <v>0</v>
      </c>
      <c r="CB24" s="33">
        <f t="shared" si="5"/>
        <v>0</v>
      </c>
      <c r="CC24" s="33">
        <f t="shared" si="5"/>
        <v>0</v>
      </c>
      <c r="CD24" s="33">
        <f t="shared" si="5"/>
        <v>0</v>
      </c>
      <c r="CE24" s="33">
        <f t="shared" si="5"/>
        <v>0</v>
      </c>
      <c r="CF24" s="33">
        <f t="shared" si="5"/>
        <v>0</v>
      </c>
      <c r="CN24" t="s">
        <v>77</v>
      </c>
      <c r="CO24" t="s">
        <v>70</v>
      </c>
      <c r="CP24" s="33">
        <f t="shared" ref="CP24:CU24" si="6">CP20*$D$23</f>
        <v>0</v>
      </c>
      <c r="CQ24" s="33">
        <f t="shared" si="6"/>
        <v>0</v>
      </c>
      <c r="CR24" s="33">
        <f t="shared" si="6"/>
        <v>0</v>
      </c>
      <c r="CS24" s="33">
        <f t="shared" si="6"/>
        <v>0</v>
      </c>
      <c r="CT24" s="33">
        <f t="shared" si="6"/>
        <v>0</v>
      </c>
      <c r="CU24" s="33">
        <f t="shared" si="6"/>
        <v>0</v>
      </c>
      <c r="DC24" t="s">
        <v>77</v>
      </c>
      <c r="DD24" t="s">
        <v>70</v>
      </c>
      <c r="DE24" s="33">
        <f t="shared" ref="DE24:DJ24" si="7">DE20*$D$23</f>
        <v>0</v>
      </c>
      <c r="DF24" s="33">
        <f t="shared" si="7"/>
        <v>0</v>
      </c>
      <c r="DG24" s="33">
        <f t="shared" si="7"/>
        <v>0</v>
      </c>
      <c r="DH24" s="33">
        <f t="shared" si="7"/>
        <v>0</v>
      </c>
      <c r="DI24" s="33">
        <f t="shared" si="7"/>
        <v>0</v>
      </c>
      <c r="DJ24" s="33">
        <f t="shared" si="7"/>
        <v>0</v>
      </c>
      <c r="DR24" t="s">
        <v>77</v>
      </c>
      <c r="DS24" t="s">
        <v>70</v>
      </c>
      <c r="DT24" s="33">
        <f t="shared" ref="DT24:DY24" si="8">DT20*$D$23</f>
        <v>0</v>
      </c>
      <c r="DU24" s="33">
        <f t="shared" si="8"/>
        <v>0</v>
      </c>
      <c r="DV24" s="33">
        <f t="shared" si="8"/>
        <v>0</v>
      </c>
      <c r="DW24" s="33">
        <f t="shared" si="8"/>
        <v>0</v>
      </c>
      <c r="DX24" s="33">
        <f t="shared" si="8"/>
        <v>0</v>
      </c>
      <c r="DY24" s="33">
        <f t="shared" si="8"/>
        <v>0</v>
      </c>
      <c r="EG24" t="s">
        <v>77</v>
      </c>
      <c r="EH24" t="s">
        <v>70</v>
      </c>
      <c r="EI24" s="33">
        <f t="shared" ref="EI24:EN24" si="9">EI20*$D$23</f>
        <v>0</v>
      </c>
      <c r="EJ24" s="33">
        <f t="shared" si="9"/>
        <v>0</v>
      </c>
      <c r="EK24" s="33">
        <f t="shared" si="9"/>
        <v>0</v>
      </c>
      <c r="EL24" s="33">
        <f t="shared" si="9"/>
        <v>0</v>
      </c>
      <c r="EM24" s="33">
        <f t="shared" si="9"/>
        <v>0</v>
      </c>
      <c r="EN24" s="33">
        <f t="shared" si="9"/>
        <v>0</v>
      </c>
      <c r="EV24" t="s">
        <v>77</v>
      </c>
      <c r="EW24" t="s">
        <v>70</v>
      </c>
      <c r="EX24" s="33">
        <f t="shared" ref="EX24:FC24" si="10">EX20*$D$23</f>
        <v>0</v>
      </c>
      <c r="EY24" s="33">
        <f t="shared" si="10"/>
        <v>0</v>
      </c>
      <c r="EZ24" s="33">
        <f t="shared" si="10"/>
        <v>0</v>
      </c>
      <c r="FA24" s="33">
        <f t="shared" si="10"/>
        <v>0</v>
      </c>
      <c r="FB24" s="33">
        <f t="shared" si="10"/>
        <v>0</v>
      </c>
      <c r="FC24" s="33">
        <f t="shared" si="10"/>
        <v>0</v>
      </c>
      <c r="FK24" t="s">
        <v>77</v>
      </c>
      <c r="FL24" t="s">
        <v>70</v>
      </c>
      <c r="FM24" s="33">
        <f t="shared" ref="FM24:FR24" si="11">FM20*$D$23</f>
        <v>0</v>
      </c>
      <c r="FN24" s="33">
        <f t="shared" si="11"/>
        <v>0</v>
      </c>
      <c r="FO24" s="33">
        <f t="shared" si="11"/>
        <v>0</v>
      </c>
      <c r="FP24" s="33">
        <f t="shared" si="11"/>
        <v>0</v>
      </c>
      <c r="FQ24" s="33">
        <f t="shared" si="11"/>
        <v>0</v>
      </c>
      <c r="FR24" s="33">
        <f t="shared" si="11"/>
        <v>0</v>
      </c>
      <c r="FZ24" t="s">
        <v>77</v>
      </c>
      <c r="GA24" t="s">
        <v>70</v>
      </c>
      <c r="GB24" s="33">
        <f t="shared" ref="GB24:GG24" si="12">GB20*$D$23</f>
        <v>0</v>
      </c>
      <c r="GC24" s="33">
        <f t="shared" si="12"/>
        <v>0</v>
      </c>
      <c r="GD24" s="33">
        <f t="shared" si="12"/>
        <v>0</v>
      </c>
      <c r="GE24" s="33">
        <f t="shared" si="12"/>
        <v>0</v>
      </c>
      <c r="GF24" s="33">
        <f t="shared" si="12"/>
        <v>0</v>
      </c>
      <c r="GG24" s="33">
        <f t="shared" si="12"/>
        <v>0</v>
      </c>
      <c r="GO24" t="s">
        <v>77</v>
      </c>
      <c r="GP24" t="s">
        <v>70</v>
      </c>
      <c r="GQ24" s="33">
        <f t="shared" ref="GQ24:GV24" si="13">GQ20*$D$23</f>
        <v>0</v>
      </c>
      <c r="GR24" s="33">
        <f t="shared" si="13"/>
        <v>0</v>
      </c>
      <c r="GS24" s="33">
        <f t="shared" si="13"/>
        <v>0</v>
      </c>
      <c r="GT24" s="33">
        <f t="shared" si="13"/>
        <v>0</v>
      </c>
      <c r="GU24" s="33">
        <f t="shared" si="13"/>
        <v>0</v>
      </c>
      <c r="GV24" s="33">
        <f t="shared" si="13"/>
        <v>0</v>
      </c>
      <c r="HD24" t="s">
        <v>77</v>
      </c>
      <c r="HE24" t="s">
        <v>70</v>
      </c>
      <c r="HF24" s="33">
        <f t="shared" ref="HF24:HK24" si="14">HF20*$D$23</f>
        <v>0</v>
      </c>
      <c r="HG24" s="33">
        <f t="shared" si="14"/>
        <v>0</v>
      </c>
      <c r="HH24" s="33">
        <f t="shared" si="14"/>
        <v>0</v>
      </c>
      <c r="HI24" s="33">
        <f t="shared" si="14"/>
        <v>0</v>
      </c>
      <c r="HJ24" s="33">
        <f t="shared" si="14"/>
        <v>0</v>
      </c>
      <c r="HK24" s="33">
        <f t="shared" si="14"/>
        <v>0</v>
      </c>
    </row>
    <row r="25" spans="2:219" ht="13.8" thickBot="1" x14ac:dyDescent="0.25">
      <c r="C25" s="32" t="s">
        <v>71</v>
      </c>
      <c r="D25" s="40">
        <f>SUM(D24:I24)</f>
        <v>0</v>
      </c>
      <c r="R25" s="72" t="s">
        <v>71</v>
      </c>
      <c r="S25" s="40">
        <f>SUM(S24:X24)</f>
        <v>0</v>
      </c>
      <c r="AG25" s="72" t="s">
        <v>71</v>
      </c>
      <c r="AH25" s="40">
        <f>SUM(AH24:AM24)</f>
        <v>0</v>
      </c>
      <c r="AV25" s="72" t="s">
        <v>71</v>
      </c>
      <c r="AW25" s="40">
        <f>SUM(AW24:BB24)</f>
        <v>0</v>
      </c>
      <c r="BK25" s="72" t="s">
        <v>71</v>
      </c>
      <c r="BL25" s="40">
        <f>SUM(BL24:BQ24)</f>
        <v>0</v>
      </c>
      <c r="BZ25" s="72" t="s">
        <v>71</v>
      </c>
      <c r="CA25" s="40">
        <f>SUM(CA24:CF24)</f>
        <v>0</v>
      </c>
      <c r="CO25" s="72" t="s">
        <v>71</v>
      </c>
      <c r="CP25" s="40">
        <f>SUM(CP24:CU24)</f>
        <v>0</v>
      </c>
      <c r="DD25" s="72" t="s">
        <v>71</v>
      </c>
      <c r="DE25" s="40">
        <f>SUM(DE24:DJ24)</f>
        <v>0</v>
      </c>
      <c r="DS25" s="72" t="s">
        <v>71</v>
      </c>
      <c r="DT25" s="40">
        <f>SUM(DT24:DY24)</f>
        <v>0</v>
      </c>
      <c r="EH25" s="72" t="s">
        <v>71</v>
      </c>
      <c r="EI25" s="40">
        <f>SUM(EI24:EN24)</f>
        <v>0</v>
      </c>
      <c r="EW25" s="72" t="s">
        <v>71</v>
      </c>
      <c r="EX25" s="40">
        <f>SUM(EX24:FC24)</f>
        <v>0</v>
      </c>
      <c r="FL25" s="72" t="s">
        <v>71</v>
      </c>
      <c r="FM25" s="40">
        <f>SUM(FM24:FR24)</f>
        <v>0</v>
      </c>
      <c r="GA25" s="72" t="s">
        <v>71</v>
      </c>
      <c r="GB25" s="40">
        <f>SUM(GB24:GG24)</f>
        <v>0</v>
      </c>
      <c r="GP25" s="72" t="s">
        <v>71</v>
      </c>
      <c r="GQ25" s="40">
        <f>SUM(GQ24:GV24)</f>
        <v>0</v>
      </c>
      <c r="HE25" s="72" t="s">
        <v>71</v>
      </c>
      <c r="HF25" s="40">
        <f>SUM(HF24:HK24)</f>
        <v>0</v>
      </c>
    </row>
    <row r="26" spans="2:219" x14ac:dyDescent="0.2">
      <c r="B26" t="s">
        <v>73</v>
      </c>
      <c r="C26" s="32" t="s">
        <v>69</v>
      </c>
      <c r="D26" s="39">
        <v>709</v>
      </c>
      <c r="Q26" t="s">
        <v>73</v>
      </c>
      <c r="R26" s="72" t="s">
        <v>69</v>
      </c>
      <c r="S26" s="39">
        <v>709</v>
      </c>
      <c r="AF26" t="s">
        <v>73</v>
      </c>
      <c r="AG26" s="72" t="s">
        <v>69</v>
      </c>
      <c r="AH26" s="39">
        <v>709</v>
      </c>
      <c r="AU26" t="s">
        <v>73</v>
      </c>
      <c r="AV26" s="72" t="s">
        <v>69</v>
      </c>
      <c r="AW26" s="39">
        <v>709</v>
      </c>
      <c r="BJ26" t="s">
        <v>73</v>
      </c>
      <c r="BK26" s="72" t="s">
        <v>69</v>
      </c>
      <c r="BL26" s="39">
        <v>709</v>
      </c>
      <c r="BY26" t="s">
        <v>73</v>
      </c>
      <c r="BZ26" s="72" t="s">
        <v>69</v>
      </c>
      <c r="CA26" s="39">
        <v>709</v>
      </c>
      <c r="CN26" t="s">
        <v>73</v>
      </c>
      <c r="CO26" s="72" t="s">
        <v>69</v>
      </c>
      <c r="CP26" s="39">
        <v>709</v>
      </c>
      <c r="DC26" t="s">
        <v>73</v>
      </c>
      <c r="DD26" s="72" t="s">
        <v>69</v>
      </c>
      <c r="DE26" s="39">
        <v>709</v>
      </c>
      <c r="DR26" t="s">
        <v>73</v>
      </c>
      <c r="DS26" s="72" t="s">
        <v>69</v>
      </c>
      <c r="DT26" s="39">
        <v>709</v>
      </c>
      <c r="EG26" t="s">
        <v>73</v>
      </c>
      <c r="EH26" s="72" t="s">
        <v>69</v>
      </c>
      <c r="EI26" s="39">
        <v>709</v>
      </c>
      <c r="EV26" t="s">
        <v>73</v>
      </c>
      <c r="EW26" s="72" t="s">
        <v>69</v>
      </c>
      <c r="EX26" s="39">
        <v>709</v>
      </c>
      <c r="FK26" t="s">
        <v>73</v>
      </c>
      <c r="FL26" s="72" t="s">
        <v>69</v>
      </c>
      <c r="FM26" s="39">
        <v>709</v>
      </c>
      <c r="FZ26" t="s">
        <v>73</v>
      </c>
      <c r="GA26" s="72" t="s">
        <v>69</v>
      </c>
      <c r="GB26" s="39">
        <v>709</v>
      </c>
      <c r="GO26" t="s">
        <v>73</v>
      </c>
      <c r="GP26" s="72" t="s">
        <v>69</v>
      </c>
      <c r="GQ26" s="39">
        <v>709</v>
      </c>
      <c r="HD26" t="s">
        <v>73</v>
      </c>
      <c r="HE26" s="72" t="s">
        <v>69</v>
      </c>
      <c r="HF26" s="39">
        <v>709</v>
      </c>
    </row>
    <row r="27" spans="2:219" ht="13.8" thickBot="1" x14ac:dyDescent="0.25">
      <c r="B27" t="s">
        <v>194</v>
      </c>
      <c r="C27" t="s">
        <v>70</v>
      </c>
      <c r="D27" s="33">
        <f t="shared" ref="D27:I27" si="15">D20*$D$26</f>
        <v>0</v>
      </c>
      <c r="E27" s="33">
        <f t="shared" si="15"/>
        <v>0</v>
      </c>
      <c r="F27" s="33">
        <f t="shared" si="15"/>
        <v>0</v>
      </c>
      <c r="G27" s="33">
        <f t="shared" si="15"/>
        <v>0</v>
      </c>
      <c r="H27" s="33">
        <f t="shared" si="15"/>
        <v>0</v>
      </c>
      <c r="I27" s="33">
        <f t="shared" si="15"/>
        <v>0</v>
      </c>
      <c r="Q27" t="s">
        <v>194</v>
      </c>
      <c r="R27" t="s">
        <v>70</v>
      </c>
      <c r="S27" s="33">
        <f t="shared" ref="S27:X27" si="16">S20*$D$26</f>
        <v>0</v>
      </c>
      <c r="T27" s="33">
        <f t="shared" si="16"/>
        <v>0</v>
      </c>
      <c r="U27" s="33">
        <f t="shared" si="16"/>
        <v>0</v>
      </c>
      <c r="V27" s="33">
        <f t="shared" si="16"/>
        <v>0</v>
      </c>
      <c r="W27" s="33">
        <f t="shared" si="16"/>
        <v>0</v>
      </c>
      <c r="X27" s="33">
        <f t="shared" si="16"/>
        <v>0</v>
      </c>
      <c r="AF27" t="s">
        <v>194</v>
      </c>
      <c r="AG27" t="s">
        <v>70</v>
      </c>
      <c r="AH27" s="33">
        <f t="shared" ref="AH27:AM27" si="17">AH20*$D$26</f>
        <v>0</v>
      </c>
      <c r="AI27" s="33">
        <f t="shared" si="17"/>
        <v>0</v>
      </c>
      <c r="AJ27" s="33">
        <f t="shared" si="17"/>
        <v>0</v>
      </c>
      <c r="AK27" s="33">
        <f t="shared" si="17"/>
        <v>0</v>
      </c>
      <c r="AL27" s="33">
        <f t="shared" si="17"/>
        <v>0</v>
      </c>
      <c r="AM27" s="33">
        <f t="shared" si="17"/>
        <v>0</v>
      </c>
      <c r="AU27" t="s">
        <v>194</v>
      </c>
      <c r="AV27" t="s">
        <v>70</v>
      </c>
      <c r="AW27" s="33">
        <f t="shared" ref="AW27:BB27" si="18">AW20*$D$26</f>
        <v>0</v>
      </c>
      <c r="AX27" s="33">
        <f t="shared" si="18"/>
        <v>0</v>
      </c>
      <c r="AY27" s="33">
        <f t="shared" si="18"/>
        <v>0</v>
      </c>
      <c r="AZ27" s="33">
        <f t="shared" si="18"/>
        <v>0</v>
      </c>
      <c r="BA27" s="33">
        <f t="shared" si="18"/>
        <v>0</v>
      </c>
      <c r="BB27" s="33">
        <f t="shared" si="18"/>
        <v>0</v>
      </c>
      <c r="BJ27" t="s">
        <v>194</v>
      </c>
      <c r="BK27" t="s">
        <v>70</v>
      </c>
      <c r="BL27" s="33">
        <f t="shared" ref="BL27:BQ27" si="19">BL20*$D$26</f>
        <v>0</v>
      </c>
      <c r="BM27" s="33">
        <f t="shared" si="19"/>
        <v>0</v>
      </c>
      <c r="BN27" s="33">
        <f t="shared" si="19"/>
        <v>0</v>
      </c>
      <c r="BO27" s="33">
        <f t="shared" si="19"/>
        <v>0</v>
      </c>
      <c r="BP27" s="33">
        <f t="shared" si="19"/>
        <v>0</v>
      </c>
      <c r="BQ27" s="33">
        <f t="shared" si="19"/>
        <v>0</v>
      </c>
      <c r="BY27" t="s">
        <v>194</v>
      </c>
      <c r="BZ27" t="s">
        <v>70</v>
      </c>
      <c r="CA27" s="33">
        <f t="shared" ref="CA27:CF27" si="20">CA20*$D$26</f>
        <v>0</v>
      </c>
      <c r="CB27" s="33">
        <f t="shared" si="20"/>
        <v>0</v>
      </c>
      <c r="CC27" s="33">
        <f t="shared" si="20"/>
        <v>0</v>
      </c>
      <c r="CD27" s="33">
        <f t="shared" si="20"/>
        <v>0</v>
      </c>
      <c r="CE27" s="33">
        <f t="shared" si="20"/>
        <v>0</v>
      </c>
      <c r="CF27" s="33">
        <f t="shared" si="20"/>
        <v>0</v>
      </c>
      <c r="CN27" t="s">
        <v>194</v>
      </c>
      <c r="CO27" t="s">
        <v>70</v>
      </c>
      <c r="CP27" s="33">
        <f t="shared" ref="CP27:CU27" si="21">CP20*$D$26</f>
        <v>0</v>
      </c>
      <c r="CQ27" s="33">
        <f t="shared" si="21"/>
        <v>0</v>
      </c>
      <c r="CR27" s="33">
        <f t="shared" si="21"/>
        <v>0</v>
      </c>
      <c r="CS27" s="33">
        <f t="shared" si="21"/>
        <v>0</v>
      </c>
      <c r="CT27" s="33">
        <f t="shared" si="21"/>
        <v>0</v>
      </c>
      <c r="CU27" s="33">
        <f t="shared" si="21"/>
        <v>0</v>
      </c>
      <c r="DC27" t="s">
        <v>194</v>
      </c>
      <c r="DD27" t="s">
        <v>70</v>
      </c>
      <c r="DE27" s="33">
        <f t="shared" ref="DE27:DJ27" si="22">DE20*$D$26</f>
        <v>0</v>
      </c>
      <c r="DF27" s="33">
        <f t="shared" si="22"/>
        <v>0</v>
      </c>
      <c r="DG27" s="33">
        <f t="shared" si="22"/>
        <v>0</v>
      </c>
      <c r="DH27" s="33">
        <f t="shared" si="22"/>
        <v>0</v>
      </c>
      <c r="DI27" s="33">
        <f t="shared" si="22"/>
        <v>0</v>
      </c>
      <c r="DJ27" s="33">
        <f t="shared" si="22"/>
        <v>0</v>
      </c>
      <c r="DR27" t="s">
        <v>194</v>
      </c>
      <c r="DS27" t="s">
        <v>70</v>
      </c>
      <c r="DT27" s="33">
        <f t="shared" ref="DT27:DY27" si="23">DT20*$D$26</f>
        <v>0</v>
      </c>
      <c r="DU27" s="33">
        <f t="shared" si="23"/>
        <v>0</v>
      </c>
      <c r="DV27" s="33">
        <f t="shared" si="23"/>
        <v>0</v>
      </c>
      <c r="DW27" s="33">
        <f t="shared" si="23"/>
        <v>0</v>
      </c>
      <c r="DX27" s="33">
        <f t="shared" si="23"/>
        <v>0</v>
      </c>
      <c r="DY27" s="33">
        <f t="shared" si="23"/>
        <v>0</v>
      </c>
      <c r="EG27" t="s">
        <v>194</v>
      </c>
      <c r="EH27" t="s">
        <v>70</v>
      </c>
      <c r="EI27" s="33">
        <f t="shared" ref="EI27:EN27" si="24">EI20*$D$26</f>
        <v>0</v>
      </c>
      <c r="EJ27" s="33">
        <f t="shared" si="24"/>
        <v>0</v>
      </c>
      <c r="EK27" s="33">
        <f t="shared" si="24"/>
        <v>0</v>
      </c>
      <c r="EL27" s="33">
        <f t="shared" si="24"/>
        <v>0</v>
      </c>
      <c r="EM27" s="33">
        <f t="shared" si="24"/>
        <v>0</v>
      </c>
      <c r="EN27" s="33">
        <f t="shared" si="24"/>
        <v>0</v>
      </c>
      <c r="EV27" t="s">
        <v>194</v>
      </c>
      <c r="EW27" t="s">
        <v>70</v>
      </c>
      <c r="EX27" s="33">
        <f t="shared" ref="EX27:FC27" si="25">EX20*$D$26</f>
        <v>0</v>
      </c>
      <c r="EY27" s="33">
        <f t="shared" si="25"/>
        <v>0</v>
      </c>
      <c r="EZ27" s="33">
        <f t="shared" si="25"/>
        <v>0</v>
      </c>
      <c r="FA27" s="33">
        <f t="shared" si="25"/>
        <v>0</v>
      </c>
      <c r="FB27" s="33">
        <f t="shared" si="25"/>
        <v>0</v>
      </c>
      <c r="FC27" s="33">
        <f t="shared" si="25"/>
        <v>0</v>
      </c>
      <c r="FK27" t="s">
        <v>194</v>
      </c>
      <c r="FL27" t="s">
        <v>70</v>
      </c>
      <c r="FM27" s="33">
        <f t="shared" ref="FM27:FR27" si="26">FM20*$D$26</f>
        <v>0</v>
      </c>
      <c r="FN27" s="33">
        <f t="shared" si="26"/>
        <v>0</v>
      </c>
      <c r="FO27" s="33">
        <f t="shared" si="26"/>
        <v>0</v>
      </c>
      <c r="FP27" s="33">
        <f t="shared" si="26"/>
        <v>0</v>
      </c>
      <c r="FQ27" s="33">
        <f t="shared" si="26"/>
        <v>0</v>
      </c>
      <c r="FR27" s="33">
        <f t="shared" si="26"/>
        <v>0</v>
      </c>
      <c r="FZ27" t="s">
        <v>194</v>
      </c>
      <c r="GA27" t="s">
        <v>70</v>
      </c>
      <c r="GB27" s="33">
        <f t="shared" ref="GB27:GG27" si="27">GB20*$D$26</f>
        <v>0</v>
      </c>
      <c r="GC27" s="33">
        <f t="shared" si="27"/>
        <v>0</v>
      </c>
      <c r="GD27" s="33">
        <f t="shared" si="27"/>
        <v>0</v>
      </c>
      <c r="GE27" s="33">
        <f t="shared" si="27"/>
        <v>0</v>
      </c>
      <c r="GF27" s="33">
        <f t="shared" si="27"/>
        <v>0</v>
      </c>
      <c r="GG27" s="33">
        <f t="shared" si="27"/>
        <v>0</v>
      </c>
      <c r="GO27" t="s">
        <v>194</v>
      </c>
      <c r="GP27" t="s">
        <v>70</v>
      </c>
      <c r="GQ27" s="33">
        <f t="shared" ref="GQ27:GV27" si="28">GQ20*$D$26</f>
        <v>0</v>
      </c>
      <c r="GR27" s="33">
        <f t="shared" si="28"/>
        <v>0</v>
      </c>
      <c r="GS27" s="33">
        <f t="shared" si="28"/>
        <v>0</v>
      </c>
      <c r="GT27" s="33">
        <f t="shared" si="28"/>
        <v>0</v>
      </c>
      <c r="GU27" s="33">
        <f t="shared" si="28"/>
        <v>0</v>
      </c>
      <c r="GV27" s="33">
        <f t="shared" si="28"/>
        <v>0</v>
      </c>
      <c r="HD27" t="s">
        <v>194</v>
      </c>
      <c r="HE27" t="s">
        <v>70</v>
      </c>
      <c r="HF27" s="33">
        <f t="shared" ref="HF27:HK27" si="29">HF20*$D$26</f>
        <v>0</v>
      </c>
      <c r="HG27" s="33">
        <f t="shared" si="29"/>
        <v>0</v>
      </c>
      <c r="HH27" s="33">
        <f t="shared" si="29"/>
        <v>0</v>
      </c>
      <c r="HI27" s="33">
        <f t="shared" si="29"/>
        <v>0</v>
      </c>
      <c r="HJ27" s="33">
        <f t="shared" si="29"/>
        <v>0</v>
      </c>
      <c r="HK27" s="33">
        <f t="shared" si="29"/>
        <v>0</v>
      </c>
    </row>
    <row r="28" spans="2:219" ht="13.8" thickBot="1" x14ac:dyDescent="0.25">
      <c r="C28" s="32" t="s">
        <v>71</v>
      </c>
      <c r="D28" s="40">
        <f>SUM(D27:I27)</f>
        <v>0</v>
      </c>
      <c r="R28" s="72" t="s">
        <v>71</v>
      </c>
      <c r="S28" s="40">
        <f>SUM(S27:X27)</f>
        <v>0</v>
      </c>
      <c r="AG28" s="72" t="s">
        <v>71</v>
      </c>
      <c r="AH28" s="40">
        <f>SUM(AH27:AM27)</f>
        <v>0</v>
      </c>
      <c r="AV28" s="72" t="s">
        <v>71</v>
      </c>
      <c r="AW28" s="40">
        <f>SUM(AW27:BB27)</f>
        <v>0</v>
      </c>
      <c r="BK28" s="72" t="s">
        <v>71</v>
      </c>
      <c r="BL28" s="40">
        <f>SUM(BL27:BQ27)</f>
        <v>0</v>
      </c>
      <c r="BZ28" s="72" t="s">
        <v>71</v>
      </c>
      <c r="CA28" s="40">
        <f>SUM(CA27:CF27)</f>
        <v>0</v>
      </c>
      <c r="CO28" s="72" t="s">
        <v>71</v>
      </c>
      <c r="CP28" s="40">
        <f>SUM(CP27:CU27)</f>
        <v>0</v>
      </c>
      <c r="DD28" s="72" t="s">
        <v>71</v>
      </c>
      <c r="DE28" s="40">
        <f>SUM(DE27:DJ27)</f>
        <v>0</v>
      </c>
      <c r="DS28" s="72" t="s">
        <v>71</v>
      </c>
      <c r="DT28" s="40">
        <f>SUM(DT27:DY27)</f>
        <v>0</v>
      </c>
      <c r="EH28" s="72" t="s">
        <v>71</v>
      </c>
      <c r="EI28" s="40">
        <f>SUM(EI27:EN27)</f>
        <v>0</v>
      </c>
      <c r="EW28" s="72" t="s">
        <v>71</v>
      </c>
      <c r="EX28" s="40">
        <f>SUM(EX27:FC27)</f>
        <v>0</v>
      </c>
      <c r="FL28" s="72" t="s">
        <v>71</v>
      </c>
      <c r="FM28" s="40">
        <f>SUM(FM27:FR27)</f>
        <v>0</v>
      </c>
      <c r="GA28" s="72" t="s">
        <v>71</v>
      </c>
      <c r="GB28" s="40">
        <f>SUM(GB27:GG27)</f>
        <v>0</v>
      </c>
      <c r="GP28" s="72" t="s">
        <v>71</v>
      </c>
      <c r="GQ28" s="40">
        <f>SUM(GQ27:GV27)</f>
        <v>0</v>
      </c>
      <c r="HE28" s="72" t="s">
        <v>71</v>
      </c>
      <c r="HF28" s="40">
        <f>SUM(HF27:HK27)</f>
        <v>0</v>
      </c>
    </row>
    <row r="29" spans="2:219" x14ac:dyDescent="0.2">
      <c r="B29" t="s">
        <v>74</v>
      </c>
      <c r="C29" s="37" t="s">
        <v>69</v>
      </c>
      <c r="D29" s="50">
        <v>21500</v>
      </c>
      <c r="E29" s="53">
        <v>17920</v>
      </c>
      <c r="F29" s="53">
        <v>14330</v>
      </c>
      <c r="G29" s="53">
        <v>10750</v>
      </c>
      <c r="H29" s="53">
        <v>7170</v>
      </c>
      <c r="I29" s="53">
        <v>3580</v>
      </c>
      <c r="Q29" t="s">
        <v>74</v>
      </c>
      <c r="R29" s="37" t="s">
        <v>69</v>
      </c>
      <c r="S29" s="50">
        <v>21500</v>
      </c>
      <c r="T29" s="53">
        <v>17920</v>
      </c>
      <c r="U29" s="53">
        <v>14330</v>
      </c>
      <c r="V29" s="53">
        <v>10750</v>
      </c>
      <c r="W29" s="53">
        <v>7170</v>
      </c>
      <c r="X29" s="53">
        <v>3580</v>
      </c>
      <c r="AF29" t="s">
        <v>74</v>
      </c>
      <c r="AG29" s="37" t="s">
        <v>69</v>
      </c>
      <c r="AH29" s="50">
        <v>21500</v>
      </c>
      <c r="AI29" s="53">
        <v>17920</v>
      </c>
      <c r="AJ29" s="53">
        <v>14330</v>
      </c>
      <c r="AK29" s="53">
        <v>10750</v>
      </c>
      <c r="AL29" s="53">
        <v>7170</v>
      </c>
      <c r="AM29" s="53">
        <v>3580</v>
      </c>
      <c r="AU29" t="s">
        <v>74</v>
      </c>
      <c r="AV29" s="37" t="s">
        <v>69</v>
      </c>
      <c r="AW29" s="50">
        <v>21500</v>
      </c>
      <c r="AX29" s="53">
        <v>17920</v>
      </c>
      <c r="AY29" s="53">
        <v>14330</v>
      </c>
      <c r="AZ29" s="53">
        <v>10750</v>
      </c>
      <c r="BA29" s="53">
        <v>7170</v>
      </c>
      <c r="BB29" s="53">
        <v>3580</v>
      </c>
      <c r="BJ29" t="s">
        <v>74</v>
      </c>
      <c r="BK29" s="37" t="s">
        <v>69</v>
      </c>
      <c r="BL29" s="50">
        <v>21500</v>
      </c>
      <c r="BM29" s="53">
        <v>17920</v>
      </c>
      <c r="BN29" s="53">
        <v>14330</v>
      </c>
      <c r="BO29" s="53">
        <v>10750</v>
      </c>
      <c r="BP29" s="53">
        <v>7170</v>
      </c>
      <c r="BQ29" s="53">
        <v>3580</v>
      </c>
      <c r="BY29" t="s">
        <v>74</v>
      </c>
      <c r="BZ29" s="37" t="s">
        <v>69</v>
      </c>
      <c r="CA29" s="50">
        <v>21500</v>
      </c>
      <c r="CB29" s="53">
        <v>17920</v>
      </c>
      <c r="CC29" s="53">
        <v>14330</v>
      </c>
      <c r="CD29" s="53">
        <v>10750</v>
      </c>
      <c r="CE29" s="53">
        <v>7170</v>
      </c>
      <c r="CF29" s="53">
        <v>3580</v>
      </c>
      <c r="CN29" t="s">
        <v>74</v>
      </c>
      <c r="CO29" s="37" t="s">
        <v>69</v>
      </c>
      <c r="CP29" s="50">
        <v>21500</v>
      </c>
      <c r="CQ29" s="53">
        <v>17920</v>
      </c>
      <c r="CR29" s="53">
        <v>14330</v>
      </c>
      <c r="CS29" s="53">
        <v>10750</v>
      </c>
      <c r="CT29" s="53">
        <v>7170</v>
      </c>
      <c r="CU29" s="53">
        <v>3580</v>
      </c>
      <c r="DC29" t="s">
        <v>74</v>
      </c>
      <c r="DD29" s="37" t="s">
        <v>69</v>
      </c>
      <c r="DE29" s="50">
        <v>21500</v>
      </c>
      <c r="DF29" s="53">
        <v>17920</v>
      </c>
      <c r="DG29" s="53">
        <v>14330</v>
      </c>
      <c r="DH29" s="53">
        <v>10750</v>
      </c>
      <c r="DI29" s="53">
        <v>7170</v>
      </c>
      <c r="DJ29" s="53">
        <v>3580</v>
      </c>
      <c r="DR29" t="s">
        <v>74</v>
      </c>
      <c r="DS29" s="37" t="s">
        <v>69</v>
      </c>
      <c r="DT29" s="50">
        <v>21500</v>
      </c>
      <c r="DU29" s="53">
        <v>17920</v>
      </c>
      <c r="DV29" s="53">
        <v>14330</v>
      </c>
      <c r="DW29" s="53">
        <v>10750</v>
      </c>
      <c r="DX29" s="53">
        <v>7170</v>
      </c>
      <c r="DY29" s="53">
        <v>3580</v>
      </c>
      <c r="EG29" t="s">
        <v>74</v>
      </c>
      <c r="EH29" s="37" t="s">
        <v>69</v>
      </c>
      <c r="EI29" s="50">
        <v>21500</v>
      </c>
      <c r="EJ29" s="53">
        <v>17920</v>
      </c>
      <c r="EK29" s="53">
        <v>14330</v>
      </c>
      <c r="EL29" s="53">
        <v>10750</v>
      </c>
      <c r="EM29" s="53">
        <v>7170</v>
      </c>
      <c r="EN29" s="53">
        <v>3580</v>
      </c>
      <c r="EV29" t="s">
        <v>74</v>
      </c>
      <c r="EW29" s="37" t="s">
        <v>69</v>
      </c>
      <c r="EX29" s="50">
        <v>21500</v>
      </c>
      <c r="EY29" s="53">
        <v>17920</v>
      </c>
      <c r="EZ29" s="53">
        <v>14330</v>
      </c>
      <c r="FA29" s="53">
        <v>10750</v>
      </c>
      <c r="FB29" s="53">
        <v>7170</v>
      </c>
      <c r="FC29" s="53">
        <v>3580</v>
      </c>
      <c r="FK29" t="s">
        <v>74</v>
      </c>
      <c r="FL29" s="37" t="s">
        <v>69</v>
      </c>
      <c r="FM29" s="50">
        <v>21500</v>
      </c>
      <c r="FN29" s="53">
        <v>17920</v>
      </c>
      <c r="FO29" s="53">
        <v>14330</v>
      </c>
      <c r="FP29" s="53">
        <v>10750</v>
      </c>
      <c r="FQ29" s="53">
        <v>7170</v>
      </c>
      <c r="FR29" s="53">
        <v>3580</v>
      </c>
      <c r="FZ29" t="s">
        <v>74</v>
      </c>
      <c r="GA29" s="37" t="s">
        <v>69</v>
      </c>
      <c r="GB29" s="50">
        <v>21500</v>
      </c>
      <c r="GC29" s="53">
        <v>17920</v>
      </c>
      <c r="GD29" s="53">
        <v>14330</v>
      </c>
      <c r="GE29" s="53">
        <v>10750</v>
      </c>
      <c r="GF29" s="53">
        <v>7170</v>
      </c>
      <c r="GG29" s="53">
        <v>3580</v>
      </c>
      <c r="GO29" t="s">
        <v>74</v>
      </c>
      <c r="GP29" s="37" t="s">
        <v>69</v>
      </c>
      <c r="GQ29" s="50">
        <v>21500</v>
      </c>
      <c r="GR29" s="53">
        <v>17920</v>
      </c>
      <c r="GS29" s="53">
        <v>14330</v>
      </c>
      <c r="GT29" s="53">
        <v>10750</v>
      </c>
      <c r="GU29" s="53">
        <v>7170</v>
      </c>
      <c r="GV29" s="53">
        <v>3580</v>
      </c>
      <c r="HD29" t="s">
        <v>74</v>
      </c>
      <c r="HE29" s="37" t="s">
        <v>69</v>
      </c>
      <c r="HF29" s="50">
        <v>21500</v>
      </c>
      <c r="HG29" s="53">
        <v>17920</v>
      </c>
      <c r="HH29" s="53">
        <v>14330</v>
      </c>
      <c r="HI29" s="53">
        <v>10750</v>
      </c>
      <c r="HJ29" s="53">
        <v>7170</v>
      </c>
      <c r="HK29" s="53">
        <v>3580</v>
      </c>
    </row>
    <row r="30" spans="2:219" ht="13.8" thickBot="1" x14ac:dyDescent="0.25">
      <c r="B30" t="s">
        <v>195</v>
      </c>
      <c r="C30" s="37" t="s">
        <v>75</v>
      </c>
      <c r="D30" s="34">
        <f>D29</f>
        <v>21500</v>
      </c>
      <c r="E30" t="str">
        <f>IF(ISBLANK(E$20),"",E$29)</f>
        <v/>
      </c>
      <c r="F30" t="str">
        <f t="shared" ref="F30:I30" si="30">IF(ISBLANK(F$20),"",F$29)</f>
        <v/>
      </c>
      <c r="G30" t="str">
        <f t="shared" si="30"/>
        <v/>
      </c>
      <c r="H30" t="str">
        <f t="shared" si="30"/>
        <v/>
      </c>
      <c r="I30" t="str">
        <f t="shared" si="30"/>
        <v/>
      </c>
      <c r="Q30" t="s">
        <v>195</v>
      </c>
      <c r="R30" s="37" t="s">
        <v>75</v>
      </c>
      <c r="S30" s="34">
        <f>S29</f>
        <v>21500</v>
      </c>
      <c r="T30" t="str">
        <f>IF(ISBLANK(T$20),"",T$29)</f>
        <v/>
      </c>
      <c r="U30" t="str">
        <f t="shared" ref="U30:X30" si="31">IF(ISBLANK(U$20),"",U$29)</f>
        <v/>
      </c>
      <c r="V30" t="str">
        <f t="shared" si="31"/>
        <v/>
      </c>
      <c r="W30" t="str">
        <f t="shared" si="31"/>
        <v/>
      </c>
      <c r="X30" t="str">
        <f t="shared" si="31"/>
        <v/>
      </c>
      <c r="AF30" t="s">
        <v>195</v>
      </c>
      <c r="AG30" s="37" t="s">
        <v>75</v>
      </c>
      <c r="AH30" s="34">
        <f>AH29</f>
        <v>21500</v>
      </c>
      <c r="AI30" t="str">
        <f>IF(ISBLANK(AI$20),"",AI$29)</f>
        <v/>
      </c>
      <c r="AJ30" t="str">
        <f t="shared" ref="AJ30:AM30" si="32">IF(ISBLANK(AJ$20),"",AJ$29)</f>
        <v/>
      </c>
      <c r="AK30" t="str">
        <f t="shared" si="32"/>
        <v/>
      </c>
      <c r="AL30" t="str">
        <f t="shared" si="32"/>
        <v/>
      </c>
      <c r="AM30" t="str">
        <f t="shared" si="32"/>
        <v/>
      </c>
      <c r="AU30" t="s">
        <v>195</v>
      </c>
      <c r="AV30" s="37" t="s">
        <v>75</v>
      </c>
      <c r="AW30" s="34">
        <f>AW29</f>
        <v>21500</v>
      </c>
      <c r="AX30" t="str">
        <f>IF(ISBLANK(AX$20),"",AX$29)</f>
        <v/>
      </c>
      <c r="AY30" t="str">
        <f t="shared" ref="AY30:BB30" si="33">IF(ISBLANK(AY$20),"",AY$29)</f>
        <v/>
      </c>
      <c r="AZ30" t="str">
        <f t="shared" si="33"/>
        <v/>
      </c>
      <c r="BA30" t="str">
        <f t="shared" si="33"/>
        <v/>
      </c>
      <c r="BB30" t="str">
        <f t="shared" si="33"/>
        <v/>
      </c>
      <c r="BJ30" t="s">
        <v>195</v>
      </c>
      <c r="BK30" s="37" t="s">
        <v>75</v>
      </c>
      <c r="BL30" s="34">
        <f>BL29</f>
        <v>21500</v>
      </c>
      <c r="BM30" t="str">
        <f>IF(ISBLANK(BM$20),"",BM$29)</f>
        <v/>
      </c>
      <c r="BN30" t="str">
        <f t="shared" ref="BN30:BQ30" si="34">IF(ISBLANK(BN$20),"",BN$29)</f>
        <v/>
      </c>
      <c r="BO30" t="str">
        <f t="shared" si="34"/>
        <v/>
      </c>
      <c r="BP30" t="str">
        <f t="shared" si="34"/>
        <v/>
      </c>
      <c r="BQ30" t="str">
        <f t="shared" si="34"/>
        <v/>
      </c>
      <c r="BY30" t="s">
        <v>195</v>
      </c>
      <c r="BZ30" s="37" t="s">
        <v>75</v>
      </c>
      <c r="CA30" s="34">
        <f>CA29</f>
        <v>21500</v>
      </c>
      <c r="CB30" t="str">
        <f>IF(ISBLANK(CB$20),"",CB$29)</f>
        <v/>
      </c>
      <c r="CC30" t="str">
        <f t="shared" ref="CC30:CF30" si="35">IF(ISBLANK(CC$20),"",CC$29)</f>
        <v/>
      </c>
      <c r="CD30" t="str">
        <f t="shared" si="35"/>
        <v/>
      </c>
      <c r="CE30" t="str">
        <f t="shared" si="35"/>
        <v/>
      </c>
      <c r="CF30" t="str">
        <f t="shared" si="35"/>
        <v/>
      </c>
      <c r="CN30" t="s">
        <v>195</v>
      </c>
      <c r="CO30" s="37" t="s">
        <v>75</v>
      </c>
      <c r="CP30" s="34">
        <f>CP29</f>
        <v>21500</v>
      </c>
      <c r="CQ30" t="str">
        <f>IF(ISBLANK(CQ$20),"",CQ$29)</f>
        <v/>
      </c>
      <c r="CR30" t="str">
        <f t="shared" ref="CR30:CU30" si="36">IF(ISBLANK(CR$20),"",CR$29)</f>
        <v/>
      </c>
      <c r="CS30" t="str">
        <f t="shared" si="36"/>
        <v/>
      </c>
      <c r="CT30" t="str">
        <f t="shared" si="36"/>
        <v/>
      </c>
      <c r="CU30" t="str">
        <f t="shared" si="36"/>
        <v/>
      </c>
      <c r="DC30" t="s">
        <v>195</v>
      </c>
      <c r="DD30" s="37" t="s">
        <v>75</v>
      </c>
      <c r="DE30" s="34">
        <f>DE29</f>
        <v>21500</v>
      </c>
      <c r="DF30" t="str">
        <f>IF(ISBLANK(DF$20),"",DF$29)</f>
        <v/>
      </c>
      <c r="DG30" t="str">
        <f t="shared" ref="DG30:DJ30" si="37">IF(ISBLANK(DG$20),"",DG$29)</f>
        <v/>
      </c>
      <c r="DH30" t="str">
        <f t="shared" si="37"/>
        <v/>
      </c>
      <c r="DI30" t="str">
        <f t="shared" si="37"/>
        <v/>
      </c>
      <c r="DJ30" t="str">
        <f t="shared" si="37"/>
        <v/>
      </c>
      <c r="DR30" t="s">
        <v>195</v>
      </c>
      <c r="DS30" s="37" t="s">
        <v>75</v>
      </c>
      <c r="DT30" s="34">
        <f>DT29</f>
        <v>21500</v>
      </c>
      <c r="DU30" t="str">
        <f>IF(ISBLANK(DU$20),"",DU$29)</f>
        <v/>
      </c>
      <c r="DV30" t="str">
        <f t="shared" ref="DV30:DY30" si="38">IF(ISBLANK(DV$20),"",DV$29)</f>
        <v/>
      </c>
      <c r="DW30" t="str">
        <f t="shared" si="38"/>
        <v/>
      </c>
      <c r="DX30" t="str">
        <f t="shared" si="38"/>
        <v/>
      </c>
      <c r="DY30" t="str">
        <f t="shared" si="38"/>
        <v/>
      </c>
      <c r="EG30" t="s">
        <v>195</v>
      </c>
      <c r="EH30" s="37" t="s">
        <v>75</v>
      </c>
      <c r="EI30" s="34">
        <f>EI29</f>
        <v>21500</v>
      </c>
      <c r="EJ30" t="str">
        <f>IF(ISBLANK(EJ$20),"",EJ$29)</f>
        <v/>
      </c>
      <c r="EK30" t="str">
        <f t="shared" ref="EK30:EN30" si="39">IF(ISBLANK(EK$20),"",EK$29)</f>
        <v/>
      </c>
      <c r="EL30" t="str">
        <f t="shared" si="39"/>
        <v/>
      </c>
      <c r="EM30" t="str">
        <f t="shared" si="39"/>
        <v/>
      </c>
      <c r="EN30" t="str">
        <f t="shared" si="39"/>
        <v/>
      </c>
      <c r="EV30" t="s">
        <v>195</v>
      </c>
      <c r="EW30" s="37" t="s">
        <v>75</v>
      </c>
      <c r="EX30" s="34">
        <f>EX29</f>
        <v>21500</v>
      </c>
      <c r="EY30" t="str">
        <f>IF(ISBLANK(EY$20),"",EY$29)</f>
        <v/>
      </c>
      <c r="EZ30" t="str">
        <f t="shared" ref="EZ30:FC30" si="40">IF(ISBLANK(EZ$20),"",EZ$29)</f>
        <v/>
      </c>
      <c r="FA30" t="str">
        <f t="shared" si="40"/>
        <v/>
      </c>
      <c r="FB30" t="str">
        <f t="shared" si="40"/>
        <v/>
      </c>
      <c r="FC30" t="str">
        <f t="shared" si="40"/>
        <v/>
      </c>
      <c r="FK30" t="s">
        <v>195</v>
      </c>
      <c r="FL30" s="37" t="s">
        <v>75</v>
      </c>
      <c r="FM30" s="34">
        <f>FM29</f>
        <v>21500</v>
      </c>
      <c r="FN30" t="str">
        <f>IF(ISBLANK(FN$20),"",FN$29)</f>
        <v/>
      </c>
      <c r="FO30" t="str">
        <f t="shared" ref="FO30:FR30" si="41">IF(ISBLANK(FO$20),"",FO$29)</f>
        <v/>
      </c>
      <c r="FP30" t="str">
        <f t="shared" si="41"/>
        <v/>
      </c>
      <c r="FQ30" t="str">
        <f t="shared" si="41"/>
        <v/>
      </c>
      <c r="FR30" t="str">
        <f t="shared" si="41"/>
        <v/>
      </c>
      <c r="FZ30" t="s">
        <v>195</v>
      </c>
      <c r="GA30" s="37" t="s">
        <v>75</v>
      </c>
      <c r="GB30" s="34">
        <f>GB29</f>
        <v>21500</v>
      </c>
      <c r="GC30" t="str">
        <f>IF(ISBLANK(GC$20),"",GC$29)</f>
        <v/>
      </c>
      <c r="GD30" t="str">
        <f t="shared" ref="GD30:GG30" si="42">IF(ISBLANK(GD$20),"",GD$29)</f>
        <v/>
      </c>
      <c r="GE30" t="str">
        <f t="shared" si="42"/>
        <v/>
      </c>
      <c r="GF30" t="str">
        <f t="shared" si="42"/>
        <v/>
      </c>
      <c r="GG30" t="str">
        <f t="shared" si="42"/>
        <v/>
      </c>
      <c r="GO30" t="s">
        <v>195</v>
      </c>
      <c r="GP30" s="37" t="s">
        <v>75</v>
      </c>
      <c r="GQ30" s="34">
        <f>GQ29</f>
        <v>21500</v>
      </c>
      <c r="GR30" t="str">
        <f>IF(ISBLANK(GR$20),"",GR$29)</f>
        <v/>
      </c>
      <c r="GS30" t="str">
        <f t="shared" ref="GS30:GV30" si="43">IF(ISBLANK(GS$20),"",GS$29)</f>
        <v/>
      </c>
      <c r="GT30" t="str">
        <f t="shared" si="43"/>
        <v/>
      </c>
      <c r="GU30" t="str">
        <f t="shared" si="43"/>
        <v/>
      </c>
      <c r="GV30" t="str">
        <f t="shared" si="43"/>
        <v/>
      </c>
      <c r="HD30" t="s">
        <v>195</v>
      </c>
      <c r="HE30" s="37" t="s">
        <v>75</v>
      </c>
      <c r="HF30" s="34">
        <f>HF29</f>
        <v>21500</v>
      </c>
      <c r="HG30" t="str">
        <f>IF(ISBLANK(HG$20),"",HG$29)</f>
        <v/>
      </c>
      <c r="HH30" t="str">
        <f t="shared" ref="HH30:HK30" si="44">IF(ISBLANK(HH$20),"",HH$29)</f>
        <v/>
      </c>
      <c r="HI30" t="str">
        <f t="shared" si="44"/>
        <v/>
      </c>
      <c r="HJ30" t="str">
        <f t="shared" si="44"/>
        <v/>
      </c>
      <c r="HK30" t="str">
        <f t="shared" si="44"/>
        <v/>
      </c>
    </row>
    <row r="31" spans="2:219" ht="13.8" thickBot="1" x14ac:dyDescent="0.25">
      <c r="C31" s="37" t="s">
        <v>71</v>
      </c>
      <c r="D31" s="40">
        <f>MIN(D30:I30)</f>
        <v>21500</v>
      </c>
      <c r="R31" s="37" t="s">
        <v>71</v>
      </c>
      <c r="S31" s="40">
        <f>MIN(S30:X30)</f>
        <v>21500</v>
      </c>
      <c r="AG31" s="37" t="s">
        <v>71</v>
      </c>
      <c r="AH31" s="40">
        <f>MIN(AH30:AM30)</f>
        <v>21500</v>
      </c>
      <c r="AV31" s="37" t="s">
        <v>71</v>
      </c>
      <c r="AW31" s="40">
        <f>MIN(AW30:BB30)</f>
        <v>21500</v>
      </c>
      <c r="BK31" s="37" t="s">
        <v>71</v>
      </c>
      <c r="BL31" s="40">
        <f>MIN(BL30:BQ30)</f>
        <v>21500</v>
      </c>
      <c r="BZ31" s="37" t="s">
        <v>71</v>
      </c>
      <c r="CA31" s="40">
        <f>MIN(CA30:CF30)</f>
        <v>21500</v>
      </c>
      <c r="CO31" s="37" t="s">
        <v>71</v>
      </c>
      <c r="CP31" s="40">
        <f>MIN(CP30:CU30)</f>
        <v>21500</v>
      </c>
      <c r="DD31" s="37" t="s">
        <v>71</v>
      </c>
      <c r="DE31" s="40">
        <f>MIN(DE30:DJ30)</f>
        <v>21500</v>
      </c>
      <c r="DS31" s="37" t="s">
        <v>71</v>
      </c>
      <c r="DT31" s="40">
        <f>MIN(DT30:DY30)</f>
        <v>21500</v>
      </c>
      <c r="EH31" s="37" t="s">
        <v>71</v>
      </c>
      <c r="EI31" s="40">
        <f>MIN(EI30:EN30)</f>
        <v>21500</v>
      </c>
      <c r="EW31" s="37" t="s">
        <v>71</v>
      </c>
      <c r="EX31" s="40">
        <f>MIN(EX30:FC30)</f>
        <v>21500</v>
      </c>
      <c r="FL31" s="37" t="s">
        <v>71</v>
      </c>
      <c r="FM31" s="40">
        <f>MIN(FM30:FR30)</f>
        <v>21500</v>
      </c>
      <c r="GA31" s="37" t="s">
        <v>71</v>
      </c>
      <c r="GB31" s="40">
        <f>MIN(GB30:GG30)</f>
        <v>21500</v>
      </c>
      <c r="GP31" s="37" t="s">
        <v>71</v>
      </c>
      <c r="GQ31" s="40">
        <f>MIN(GQ30:GV30)</f>
        <v>21500</v>
      </c>
      <c r="HE31" s="37" t="s">
        <v>71</v>
      </c>
      <c r="HF31" s="40">
        <f>MIN(HF30:HK30)</f>
        <v>21500</v>
      </c>
    </row>
    <row r="32" spans="2:219" x14ac:dyDescent="0.2">
      <c r="B32" t="s">
        <v>76</v>
      </c>
      <c r="C32" s="37" t="s">
        <v>69</v>
      </c>
      <c r="D32" s="50">
        <v>8600</v>
      </c>
      <c r="E32" s="53">
        <v>7170</v>
      </c>
      <c r="F32" s="53">
        <v>5730</v>
      </c>
      <c r="G32" s="53">
        <v>4300</v>
      </c>
      <c r="H32" s="53">
        <v>2870</v>
      </c>
      <c r="I32" s="53">
        <v>1430</v>
      </c>
      <c r="Q32" t="s">
        <v>76</v>
      </c>
      <c r="R32" s="37" t="s">
        <v>69</v>
      </c>
      <c r="S32" s="50">
        <v>8600</v>
      </c>
      <c r="T32" s="53">
        <v>7170</v>
      </c>
      <c r="U32" s="53">
        <v>5730</v>
      </c>
      <c r="V32" s="53">
        <v>4300</v>
      </c>
      <c r="W32" s="53">
        <v>2870</v>
      </c>
      <c r="X32" s="53">
        <v>1430</v>
      </c>
      <c r="AF32" t="s">
        <v>76</v>
      </c>
      <c r="AG32" s="37" t="s">
        <v>69</v>
      </c>
      <c r="AH32" s="50">
        <v>8600</v>
      </c>
      <c r="AI32" s="53">
        <v>7170</v>
      </c>
      <c r="AJ32" s="53">
        <v>5730</v>
      </c>
      <c r="AK32" s="53">
        <v>4300</v>
      </c>
      <c r="AL32" s="53">
        <v>2870</v>
      </c>
      <c r="AM32" s="53">
        <v>1430</v>
      </c>
      <c r="AU32" t="s">
        <v>76</v>
      </c>
      <c r="AV32" s="37" t="s">
        <v>69</v>
      </c>
      <c r="AW32" s="50">
        <v>8600</v>
      </c>
      <c r="AX32" s="53">
        <v>7170</v>
      </c>
      <c r="AY32" s="53">
        <v>5730</v>
      </c>
      <c r="AZ32" s="53">
        <v>4300</v>
      </c>
      <c r="BA32" s="53">
        <v>2870</v>
      </c>
      <c r="BB32" s="53">
        <v>1430</v>
      </c>
      <c r="BJ32" t="s">
        <v>76</v>
      </c>
      <c r="BK32" s="37" t="s">
        <v>69</v>
      </c>
      <c r="BL32" s="50">
        <v>8600</v>
      </c>
      <c r="BM32" s="53">
        <v>7170</v>
      </c>
      <c r="BN32" s="53">
        <v>5730</v>
      </c>
      <c r="BO32" s="53">
        <v>4300</v>
      </c>
      <c r="BP32" s="53">
        <v>2870</v>
      </c>
      <c r="BQ32" s="53">
        <v>1430</v>
      </c>
      <c r="BY32" t="s">
        <v>76</v>
      </c>
      <c r="BZ32" s="37" t="s">
        <v>69</v>
      </c>
      <c r="CA32" s="50">
        <v>8600</v>
      </c>
      <c r="CB32" s="53">
        <v>7170</v>
      </c>
      <c r="CC32" s="53">
        <v>5730</v>
      </c>
      <c r="CD32" s="53">
        <v>4300</v>
      </c>
      <c r="CE32" s="53">
        <v>2870</v>
      </c>
      <c r="CF32" s="53">
        <v>1430</v>
      </c>
      <c r="CN32" t="s">
        <v>76</v>
      </c>
      <c r="CO32" s="37" t="s">
        <v>69</v>
      </c>
      <c r="CP32" s="50">
        <v>8600</v>
      </c>
      <c r="CQ32" s="53">
        <v>7170</v>
      </c>
      <c r="CR32" s="53">
        <v>5730</v>
      </c>
      <c r="CS32" s="53">
        <v>4300</v>
      </c>
      <c r="CT32" s="53">
        <v>2870</v>
      </c>
      <c r="CU32" s="53">
        <v>1430</v>
      </c>
      <c r="DC32" t="s">
        <v>76</v>
      </c>
      <c r="DD32" s="37" t="s">
        <v>69</v>
      </c>
      <c r="DE32" s="50">
        <v>8600</v>
      </c>
      <c r="DF32" s="53">
        <v>7170</v>
      </c>
      <c r="DG32" s="53">
        <v>5730</v>
      </c>
      <c r="DH32" s="53">
        <v>4300</v>
      </c>
      <c r="DI32" s="53">
        <v>2870</v>
      </c>
      <c r="DJ32" s="53">
        <v>1430</v>
      </c>
      <c r="DR32" t="s">
        <v>76</v>
      </c>
      <c r="DS32" s="37" t="s">
        <v>69</v>
      </c>
      <c r="DT32" s="50">
        <v>8600</v>
      </c>
      <c r="DU32" s="53">
        <v>7170</v>
      </c>
      <c r="DV32" s="53">
        <v>5730</v>
      </c>
      <c r="DW32" s="53">
        <v>4300</v>
      </c>
      <c r="DX32" s="53">
        <v>2870</v>
      </c>
      <c r="DY32" s="53">
        <v>1430</v>
      </c>
      <c r="EG32" t="s">
        <v>76</v>
      </c>
      <c r="EH32" s="37" t="s">
        <v>69</v>
      </c>
      <c r="EI32" s="50">
        <v>8600</v>
      </c>
      <c r="EJ32" s="53">
        <v>7170</v>
      </c>
      <c r="EK32" s="53">
        <v>5730</v>
      </c>
      <c r="EL32" s="53">
        <v>4300</v>
      </c>
      <c r="EM32" s="53">
        <v>2870</v>
      </c>
      <c r="EN32" s="53">
        <v>1430</v>
      </c>
      <c r="EV32" t="s">
        <v>76</v>
      </c>
      <c r="EW32" s="37" t="s">
        <v>69</v>
      </c>
      <c r="EX32" s="50">
        <v>8600</v>
      </c>
      <c r="EY32" s="53">
        <v>7170</v>
      </c>
      <c r="EZ32" s="53">
        <v>5730</v>
      </c>
      <c r="FA32" s="53">
        <v>4300</v>
      </c>
      <c r="FB32" s="53">
        <v>2870</v>
      </c>
      <c r="FC32" s="53">
        <v>1430</v>
      </c>
      <c r="FK32" t="s">
        <v>76</v>
      </c>
      <c r="FL32" s="37" t="s">
        <v>69</v>
      </c>
      <c r="FM32" s="50">
        <v>8600</v>
      </c>
      <c r="FN32" s="53">
        <v>7170</v>
      </c>
      <c r="FO32" s="53">
        <v>5730</v>
      </c>
      <c r="FP32" s="53">
        <v>4300</v>
      </c>
      <c r="FQ32" s="53">
        <v>2870</v>
      </c>
      <c r="FR32" s="53">
        <v>1430</v>
      </c>
      <c r="FZ32" t="s">
        <v>76</v>
      </c>
      <c r="GA32" s="37" t="s">
        <v>69</v>
      </c>
      <c r="GB32" s="50">
        <v>8600</v>
      </c>
      <c r="GC32" s="53">
        <v>7170</v>
      </c>
      <c r="GD32" s="53">
        <v>5730</v>
      </c>
      <c r="GE32" s="53">
        <v>4300</v>
      </c>
      <c r="GF32" s="53">
        <v>2870</v>
      </c>
      <c r="GG32" s="53">
        <v>1430</v>
      </c>
      <c r="GO32" t="s">
        <v>76</v>
      </c>
      <c r="GP32" s="37" t="s">
        <v>69</v>
      </c>
      <c r="GQ32" s="50">
        <v>8600</v>
      </c>
      <c r="GR32" s="53">
        <v>7170</v>
      </c>
      <c r="GS32" s="53">
        <v>5730</v>
      </c>
      <c r="GT32" s="53">
        <v>4300</v>
      </c>
      <c r="GU32" s="53">
        <v>2870</v>
      </c>
      <c r="GV32" s="53">
        <v>1430</v>
      </c>
      <c r="HD32" t="s">
        <v>76</v>
      </c>
      <c r="HE32" s="37" t="s">
        <v>69</v>
      </c>
      <c r="HF32" s="50">
        <v>8600</v>
      </c>
      <c r="HG32" s="53">
        <v>7170</v>
      </c>
      <c r="HH32" s="53">
        <v>5730</v>
      </c>
      <c r="HI32" s="53">
        <v>4300</v>
      </c>
      <c r="HJ32" s="53">
        <v>2870</v>
      </c>
      <c r="HK32" s="53">
        <v>1430</v>
      </c>
    </row>
    <row r="33" spans="2:219" ht="13.8" thickBot="1" x14ac:dyDescent="0.25">
      <c r="B33" t="s">
        <v>196</v>
      </c>
      <c r="C33" s="37" t="s">
        <v>75</v>
      </c>
      <c r="D33" s="34">
        <f>D32</f>
        <v>8600</v>
      </c>
      <c r="E33" t="str">
        <f>IF(ISBLANK(E$20),"",E$32)</f>
        <v/>
      </c>
      <c r="F33" t="str">
        <f t="shared" ref="F33:I33" si="45">IF(ISBLANK(F$20),"",F$32)</f>
        <v/>
      </c>
      <c r="G33" t="str">
        <f t="shared" si="45"/>
        <v/>
      </c>
      <c r="H33" t="str">
        <f t="shared" si="45"/>
        <v/>
      </c>
      <c r="I33" t="str">
        <f t="shared" si="45"/>
        <v/>
      </c>
      <c r="Q33" t="s">
        <v>196</v>
      </c>
      <c r="R33" s="37" t="s">
        <v>75</v>
      </c>
      <c r="S33" s="34">
        <f>S32</f>
        <v>8600</v>
      </c>
      <c r="T33" t="str">
        <f>IF(ISBLANK(T$20),"",T$32)</f>
        <v/>
      </c>
      <c r="U33" t="str">
        <f t="shared" ref="U33:X33" si="46">IF(ISBLANK(U$20),"",U$32)</f>
        <v/>
      </c>
      <c r="V33" t="str">
        <f t="shared" si="46"/>
        <v/>
      </c>
      <c r="W33" t="str">
        <f t="shared" si="46"/>
        <v/>
      </c>
      <c r="X33" t="str">
        <f t="shared" si="46"/>
        <v/>
      </c>
      <c r="AF33" t="s">
        <v>196</v>
      </c>
      <c r="AG33" s="37" t="s">
        <v>75</v>
      </c>
      <c r="AH33" s="34">
        <f>AH32</f>
        <v>8600</v>
      </c>
      <c r="AI33" t="str">
        <f>IF(ISBLANK(AI$20),"",AI$32)</f>
        <v/>
      </c>
      <c r="AJ33" t="str">
        <f t="shared" ref="AJ33:AM33" si="47">IF(ISBLANK(AJ$20),"",AJ$32)</f>
        <v/>
      </c>
      <c r="AK33" t="str">
        <f t="shared" si="47"/>
        <v/>
      </c>
      <c r="AL33" t="str">
        <f t="shared" si="47"/>
        <v/>
      </c>
      <c r="AM33" t="str">
        <f t="shared" si="47"/>
        <v/>
      </c>
      <c r="AU33" t="s">
        <v>196</v>
      </c>
      <c r="AV33" s="37" t="s">
        <v>75</v>
      </c>
      <c r="AW33" s="34">
        <f>AW32</f>
        <v>8600</v>
      </c>
      <c r="AX33" t="str">
        <f>IF(ISBLANK(AX$20),"",AX$32)</f>
        <v/>
      </c>
      <c r="AY33" t="str">
        <f t="shared" ref="AY33:BB33" si="48">IF(ISBLANK(AY$20),"",AY$32)</f>
        <v/>
      </c>
      <c r="AZ33" t="str">
        <f t="shared" si="48"/>
        <v/>
      </c>
      <c r="BA33" t="str">
        <f t="shared" si="48"/>
        <v/>
      </c>
      <c r="BB33" t="str">
        <f t="shared" si="48"/>
        <v/>
      </c>
      <c r="BJ33" t="s">
        <v>196</v>
      </c>
      <c r="BK33" s="37" t="s">
        <v>75</v>
      </c>
      <c r="BL33" s="34">
        <f>BL32</f>
        <v>8600</v>
      </c>
      <c r="BM33" t="str">
        <f>IF(ISBLANK(BM$20),"",BM$32)</f>
        <v/>
      </c>
      <c r="BN33" t="str">
        <f t="shared" ref="BN33:BQ33" si="49">IF(ISBLANK(BN$20),"",BN$32)</f>
        <v/>
      </c>
      <c r="BO33" t="str">
        <f t="shared" si="49"/>
        <v/>
      </c>
      <c r="BP33" t="str">
        <f t="shared" si="49"/>
        <v/>
      </c>
      <c r="BQ33" t="str">
        <f t="shared" si="49"/>
        <v/>
      </c>
      <c r="BY33" t="s">
        <v>196</v>
      </c>
      <c r="BZ33" s="37" t="s">
        <v>75</v>
      </c>
      <c r="CA33" s="34">
        <f>CA32</f>
        <v>8600</v>
      </c>
      <c r="CB33" t="str">
        <f>IF(ISBLANK(CB$20),"",CB$32)</f>
        <v/>
      </c>
      <c r="CC33" t="str">
        <f t="shared" ref="CC33:CF33" si="50">IF(ISBLANK(CC$20),"",CC$32)</f>
        <v/>
      </c>
      <c r="CD33" t="str">
        <f t="shared" si="50"/>
        <v/>
      </c>
      <c r="CE33" t="str">
        <f t="shared" si="50"/>
        <v/>
      </c>
      <c r="CF33" t="str">
        <f t="shared" si="50"/>
        <v/>
      </c>
      <c r="CN33" t="s">
        <v>196</v>
      </c>
      <c r="CO33" s="37" t="s">
        <v>75</v>
      </c>
      <c r="CP33" s="34">
        <f>CP32</f>
        <v>8600</v>
      </c>
      <c r="CQ33" t="str">
        <f>IF(ISBLANK(CQ$20),"",CQ$32)</f>
        <v/>
      </c>
      <c r="CR33" t="str">
        <f t="shared" ref="CR33:CU33" si="51">IF(ISBLANK(CR$20),"",CR$32)</f>
        <v/>
      </c>
      <c r="CS33" t="str">
        <f t="shared" si="51"/>
        <v/>
      </c>
      <c r="CT33" t="str">
        <f t="shared" si="51"/>
        <v/>
      </c>
      <c r="CU33" t="str">
        <f t="shared" si="51"/>
        <v/>
      </c>
      <c r="DC33" t="s">
        <v>196</v>
      </c>
      <c r="DD33" s="37" t="s">
        <v>75</v>
      </c>
      <c r="DE33" s="34">
        <f>DE32</f>
        <v>8600</v>
      </c>
      <c r="DF33" t="str">
        <f>IF(ISBLANK(DF$20),"",DF$32)</f>
        <v/>
      </c>
      <c r="DG33" t="str">
        <f t="shared" ref="DG33:DJ33" si="52">IF(ISBLANK(DG$20),"",DG$32)</f>
        <v/>
      </c>
      <c r="DH33" t="str">
        <f t="shared" si="52"/>
        <v/>
      </c>
      <c r="DI33" t="str">
        <f t="shared" si="52"/>
        <v/>
      </c>
      <c r="DJ33" t="str">
        <f t="shared" si="52"/>
        <v/>
      </c>
      <c r="DR33" t="s">
        <v>196</v>
      </c>
      <c r="DS33" s="37" t="s">
        <v>75</v>
      </c>
      <c r="DT33" s="34">
        <f>DT32</f>
        <v>8600</v>
      </c>
      <c r="DU33" t="str">
        <f>IF(ISBLANK(DU$20),"",DU$32)</f>
        <v/>
      </c>
      <c r="DV33" t="str">
        <f t="shared" ref="DV33:DY33" si="53">IF(ISBLANK(DV$20),"",DV$32)</f>
        <v/>
      </c>
      <c r="DW33" t="str">
        <f t="shared" si="53"/>
        <v/>
      </c>
      <c r="DX33" t="str">
        <f t="shared" si="53"/>
        <v/>
      </c>
      <c r="DY33" t="str">
        <f t="shared" si="53"/>
        <v/>
      </c>
      <c r="EG33" t="s">
        <v>196</v>
      </c>
      <c r="EH33" s="37" t="s">
        <v>75</v>
      </c>
      <c r="EI33" s="34">
        <f>EI32</f>
        <v>8600</v>
      </c>
      <c r="EJ33" t="str">
        <f>IF(ISBLANK(EJ$20),"",EJ$32)</f>
        <v/>
      </c>
      <c r="EK33" t="str">
        <f t="shared" ref="EK33:EN33" si="54">IF(ISBLANK(EK$20),"",EK$32)</f>
        <v/>
      </c>
      <c r="EL33" t="str">
        <f t="shared" si="54"/>
        <v/>
      </c>
      <c r="EM33" t="str">
        <f t="shared" si="54"/>
        <v/>
      </c>
      <c r="EN33" t="str">
        <f t="shared" si="54"/>
        <v/>
      </c>
      <c r="EV33" t="s">
        <v>196</v>
      </c>
      <c r="EW33" s="37" t="s">
        <v>75</v>
      </c>
      <c r="EX33" s="34">
        <f>EX32</f>
        <v>8600</v>
      </c>
      <c r="EY33" t="str">
        <f>IF(ISBLANK(EY$20),"",EY$32)</f>
        <v/>
      </c>
      <c r="EZ33" t="str">
        <f t="shared" ref="EZ33:FC33" si="55">IF(ISBLANK(EZ$20),"",EZ$32)</f>
        <v/>
      </c>
      <c r="FA33" t="str">
        <f t="shared" si="55"/>
        <v/>
      </c>
      <c r="FB33" t="str">
        <f t="shared" si="55"/>
        <v/>
      </c>
      <c r="FC33" t="str">
        <f t="shared" si="55"/>
        <v/>
      </c>
      <c r="FK33" t="s">
        <v>196</v>
      </c>
      <c r="FL33" s="37" t="s">
        <v>75</v>
      </c>
      <c r="FM33" s="34">
        <f>FM32</f>
        <v>8600</v>
      </c>
      <c r="FN33" t="str">
        <f>IF(ISBLANK(FN$20),"",FN$32)</f>
        <v/>
      </c>
      <c r="FO33" t="str">
        <f t="shared" ref="FO33:FR33" si="56">IF(ISBLANK(FO$20),"",FO$32)</f>
        <v/>
      </c>
      <c r="FP33" t="str">
        <f t="shared" si="56"/>
        <v/>
      </c>
      <c r="FQ33" t="str">
        <f t="shared" si="56"/>
        <v/>
      </c>
      <c r="FR33" t="str">
        <f t="shared" si="56"/>
        <v/>
      </c>
      <c r="FZ33" t="s">
        <v>196</v>
      </c>
      <c r="GA33" s="37" t="s">
        <v>75</v>
      </c>
      <c r="GB33" s="34">
        <f>GB32</f>
        <v>8600</v>
      </c>
      <c r="GC33" t="str">
        <f>IF(ISBLANK(GC$20),"",GC$32)</f>
        <v/>
      </c>
      <c r="GD33" t="str">
        <f t="shared" ref="GD33:GG33" si="57">IF(ISBLANK(GD$20),"",GD$32)</f>
        <v/>
      </c>
      <c r="GE33" t="str">
        <f t="shared" si="57"/>
        <v/>
      </c>
      <c r="GF33" t="str">
        <f t="shared" si="57"/>
        <v/>
      </c>
      <c r="GG33" t="str">
        <f t="shared" si="57"/>
        <v/>
      </c>
      <c r="GO33" t="s">
        <v>196</v>
      </c>
      <c r="GP33" s="37" t="s">
        <v>75</v>
      </c>
      <c r="GQ33" s="34">
        <f>GQ32</f>
        <v>8600</v>
      </c>
      <c r="GR33" t="str">
        <f>IF(ISBLANK(GR$20),"",GR$32)</f>
        <v/>
      </c>
      <c r="GS33" t="str">
        <f t="shared" ref="GS33:GV33" si="58">IF(ISBLANK(GS$20),"",GS$32)</f>
        <v/>
      </c>
      <c r="GT33" t="str">
        <f t="shared" si="58"/>
        <v/>
      </c>
      <c r="GU33" t="str">
        <f t="shared" si="58"/>
        <v/>
      </c>
      <c r="GV33" t="str">
        <f t="shared" si="58"/>
        <v/>
      </c>
      <c r="HD33" t="s">
        <v>196</v>
      </c>
      <c r="HE33" s="37" t="s">
        <v>75</v>
      </c>
      <c r="HF33" s="34">
        <f>HF32</f>
        <v>8600</v>
      </c>
      <c r="HG33" t="str">
        <f>IF(ISBLANK(HG$20),"",HG$32)</f>
        <v/>
      </c>
      <c r="HH33" t="str">
        <f t="shared" ref="HH33:HK33" si="59">IF(ISBLANK(HH$20),"",HH$32)</f>
        <v/>
      </c>
      <c r="HI33" t="str">
        <f t="shared" si="59"/>
        <v/>
      </c>
      <c r="HJ33" t="str">
        <f t="shared" si="59"/>
        <v/>
      </c>
      <c r="HK33" t="str">
        <f t="shared" si="59"/>
        <v/>
      </c>
    </row>
    <row r="34" spans="2:219" ht="13.8" thickBot="1" x14ac:dyDescent="0.25">
      <c r="C34" s="37" t="s">
        <v>71</v>
      </c>
      <c r="D34" s="40">
        <f>MIN(D33:I33)</f>
        <v>8600</v>
      </c>
      <c r="R34" s="37" t="s">
        <v>71</v>
      </c>
      <c r="S34" s="40">
        <f>MIN(S33:X33)</f>
        <v>8600</v>
      </c>
      <c r="AG34" s="37" t="s">
        <v>71</v>
      </c>
      <c r="AH34" s="40">
        <f>MIN(AH33:AM33)</f>
        <v>8600</v>
      </c>
      <c r="AV34" s="37" t="s">
        <v>71</v>
      </c>
      <c r="AW34" s="40">
        <f>MIN(AW33:BB33)</f>
        <v>8600</v>
      </c>
      <c r="BK34" s="37" t="s">
        <v>71</v>
      </c>
      <c r="BL34" s="40">
        <f>MIN(BL33:BQ33)</f>
        <v>8600</v>
      </c>
      <c r="BZ34" s="37" t="s">
        <v>71</v>
      </c>
      <c r="CA34" s="40">
        <f>MIN(CA33:CF33)</f>
        <v>8600</v>
      </c>
      <c r="CO34" s="37" t="s">
        <v>71</v>
      </c>
      <c r="CP34" s="40">
        <f>MIN(CP33:CU33)</f>
        <v>8600</v>
      </c>
      <c r="DD34" s="37" t="s">
        <v>71</v>
      </c>
      <c r="DE34" s="40">
        <f>MIN(DE33:DJ33)</f>
        <v>8600</v>
      </c>
      <c r="DS34" s="37" t="s">
        <v>71</v>
      </c>
      <c r="DT34" s="40">
        <f>MIN(DT33:DY33)</f>
        <v>8600</v>
      </c>
      <c r="EH34" s="37" t="s">
        <v>71</v>
      </c>
      <c r="EI34" s="40">
        <f>MIN(EI33:EN33)</f>
        <v>8600</v>
      </c>
      <c r="EW34" s="37" t="s">
        <v>71</v>
      </c>
      <c r="EX34" s="40">
        <f>MIN(EX33:FC33)</f>
        <v>8600</v>
      </c>
      <c r="FL34" s="37" t="s">
        <v>71</v>
      </c>
      <c r="FM34" s="40">
        <f>MIN(FM33:FR33)</f>
        <v>8600</v>
      </c>
      <c r="GA34" s="37" t="s">
        <v>71</v>
      </c>
      <c r="GB34" s="40">
        <f>MIN(GB33:GG33)</f>
        <v>8600</v>
      </c>
      <c r="GP34" s="37" t="s">
        <v>71</v>
      </c>
      <c r="GQ34" s="40">
        <f>MIN(GQ33:GV33)</f>
        <v>8600</v>
      </c>
      <c r="HE34" s="37" t="s">
        <v>71</v>
      </c>
      <c r="HF34" s="40">
        <f>MIN(HF33:HK33)</f>
        <v>8600</v>
      </c>
    </row>
    <row r="36" spans="2:219" x14ac:dyDescent="0.2">
      <c r="C36" s="41">
        <v>1</v>
      </c>
      <c r="D36" s="42">
        <f t="shared" ref="D36:D41" si="60">D$25</f>
        <v>0</v>
      </c>
      <c r="E36" t="s">
        <v>115</v>
      </c>
      <c r="F36" t="s">
        <v>80</v>
      </c>
      <c r="H36" t="s">
        <v>82</v>
      </c>
      <c r="I36" t="s">
        <v>92</v>
      </c>
      <c r="R36" s="41">
        <v>1</v>
      </c>
      <c r="S36" s="42">
        <f t="shared" ref="S36:S41" si="61">S$25</f>
        <v>0</v>
      </c>
      <c r="T36" t="s">
        <v>115</v>
      </c>
      <c r="U36" t="s">
        <v>80</v>
      </c>
      <c r="W36" t="s">
        <v>82</v>
      </c>
      <c r="X36" t="s">
        <v>92</v>
      </c>
      <c r="AG36" s="41">
        <v>1</v>
      </c>
      <c r="AH36" s="42">
        <f t="shared" ref="AH36:AH41" si="62">AH$25</f>
        <v>0</v>
      </c>
      <c r="AI36" t="s">
        <v>115</v>
      </c>
      <c r="AJ36" t="s">
        <v>80</v>
      </c>
      <c r="AL36" t="s">
        <v>82</v>
      </c>
      <c r="AM36" t="s">
        <v>92</v>
      </c>
      <c r="AV36" s="41">
        <v>1</v>
      </c>
      <c r="AW36" s="42">
        <f t="shared" ref="AW36:AW41" si="63">AW$25</f>
        <v>0</v>
      </c>
      <c r="AX36" t="s">
        <v>115</v>
      </c>
      <c r="AY36" t="s">
        <v>80</v>
      </c>
      <c r="BA36" t="s">
        <v>82</v>
      </c>
      <c r="BB36" t="s">
        <v>92</v>
      </c>
      <c r="BK36" s="41">
        <v>1</v>
      </c>
      <c r="BL36" s="42">
        <f t="shared" ref="BL36:BL41" si="64">BL$25</f>
        <v>0</v>
      </c>
      <c r="BM36" t="s">
        <v>115</v>
      </c>
      <c r="BN36" t="s">
        <v>80</v>
      </c>
      <c r="BP36" t="s">
        <v>82</v>
      </c>
      <c r="BQ36" t="s">
        <v>92</v>
      </c>
      <c r="BZ36" s="41">
        <v>1</v>
      </c>
      <c r="CA36" s="42">
        <f t="shared" ref="CA36:CA41" si="65">CA$25</f>
        <v>0</v>
      </c>
      <c r="CB36" t="s">
        <v>115</v>
      </c>
      <c r="CC36" t="s">
        <v>80</v>
      </c>
      <c r="CE36" t="s">
        <v>82</v>
      </c>
      <c r="CF36" t="s">
        <v>92</v>
      </c>
      <c r="CO36" s="41">
        <v>1</v>
      </c>
      <c r="CP36" s="42">
        <f t="shared" ref="CP36:CP41" si="66">CP$25</f>
        <v>0</v>
      </c>
      <c r="CQ36" t="s">
        <v>115</v>
      </c>
      <c r="CR36" t="s">
        <v>80</v>
      </c>
      <c r="CT36" t="s">
        <v>82</v>
      </c>
      <c r="CU36" t="s">
        <v>92</v>
      </c>
      <c r="DD36" s="41">
        <v>1</v>
      </c>
      <c r="DE36" s="42">
        <f t="shared" ref="DE36:DE41" si="67">DE$25</f>
        <v>0</v>
      </c>
      <c r="DF36" t="s">
        <v>115</v>
      </c>
      <c r="DG36" t="s">
        <v>80</v>
      </c>
      <c r="DI36" t="s">
        <v>82</v>
      </c>
      <c r="DJ36" t="s">
        <v>92</v>
      </c>
      <c r="DS36" s="41">
        <v>1</v>
      </c>
      <c r="DT36" s="42">
        <f t="shared" ref="DT36:DT41" si="68">DT$25</f>
        <v>0</v>
      </c>
      <c r="DU36" t="s">
        <v>115</v>
      </c>
      <c r="DV36" t="s">
        <v>80</v>
      </c>
      <c r="DX36" t="s">
        <v>82</v>
      </c>
      <c r="DY36" t="s">
        <v>92</v>
      </c>
      <c r="EH36" s="41">
        <v>1</v>
      </c>
      <c r="EI36" s="42">
        <f t="shared" ref="EI36:EI41" si="69">EI$25</f>
        <v>0</v>
      </c>
      <c r="EJ36" t="s">
        <v>115</v>
      </c>
      <c r="EK36" t="s">
        <v>80</v>
      </c>
      <c r="EM36" t="s">
        <v>82</v>
      </c>
      <c r="EN36" t="s">
        <v>92</v>
      </c>
      <c r="EW36" s="41">
        <v>1</v>
      </c>
      <c r="EX36" s="42">
        <f t="shared" ref="EX36:EX41" si="70">EX$25</f>
        <v>0</v>
      </c>
      <c r="EY36" t="s">
        <v>115</v>
      </c>
      <c r="EZ36" t="s">
        <v>80</v>
      </c>
      <c r="FB36" t="s">
        <v>82</v>
      </c>
      <c r="FC36" t="s">
        <v>92</v>
      </c>
      <c r="FL36" s="41">
        <v>1</v>
      </c>
      <c r="FM36" s="42">
        <f t="shared" ref="FM36:FM41" si="71">FM$25</f>
        <v>0</v>
      </c>
      <c r="FN36" t="s">
        <v>115</v>
      </c>
      <c r="FO36" t="s">
        <v>80</v>
      </c>
      <c r="FQ36" t="s">
        <v>82</v>
      </c>
      <c r="FR36" t="s">
        <v>92</v>
      </c>
      <c r="GA36" s="41">
        <v>1</v>
      </c>
      <c r="GB36" s="42">
        <f t="shared" ref="GB36:GB41" si="72">GB$25</f>
        <v>0</v>
      </c>
      <c r="GC36" t="s">
        <v>115</v>
      </c>
      <c r="GD36" t="s">
        <v>80</v>
      </c>
      <c r="GF36" t="s">
        <v>82</v>
      </c>
      <c r="GG36" t="s">
        <v>92</v>
      </c>
      <c r="GP36" s="41">
        <v>1</v>
      </c>
      <c r="GQ36" s="42">
        <f t="shared" ref="GQ36:GQ41" si="73">GQ$25</f>
        <v>0</v>
      </c>
      <c r="GR36" t="s">
        <v>115</v>
      </c>
      <c r="GS36" t="s">
        <v>80</v>
      </c>
      <c r="GU36" t="s">
        <v>82</v>
      </c>
      <c r="GV36" t="s">
        <v>92</v>
      </c>
      <c r="HE36" s="41">
        <v>1</v>
      </c>
      <c r="HF36" s="42">
        <f t="shared" ref="HF36:HF41" si="74">HF$25</f>
        <v>0</v>
      </c>
      <c r="HG36" t="s">
        <v>115</v>
      </c>
      <c r="HH36" t="s">
        <v>80</v>
      </c>
      <c r="HJ36" t="s">
        <v>82</v>
      </c>
      <c r="HK36" t="s">
        <v>92</v>
      </c>
    </row>
    <row r="37" spans="2:219" x14ac:dyDescent="0.2">
      <c r="C37" s="43">
        <v>2</v>
      </c>
      <c r="D37" s="44">
        <f t="shared" si="60"/>
        <v>0</v>
      </c>
      <c r="E37" t="s">
        <v>115</v>
      </c>
      <c r="F37" t="s">
        <v>80</v>
      </c>
      <c r="H37" t="s">
        <v>82</v>
      </c>
      <c r="I37" t="s">
        <v>92</v>
      </c>
      <c r="R37" s="43">
        <v>2</v>
      </c>
      <c r="S37" s="44">
        <f t="shared" si="61"/>
        <v>0</v>
      </c>
      <c r="T37" t="s">
        <v>115</v>
      </c>
      <c r="U37" t="s">
        <v>80</v>
      </c>
      <c r="W37" t="s">
        <v>82</v>
      </c>
      <c r="X37" t="s">
        <v>92</v>
      </c>
      <c r="AG37" s="43">
        <v>2</v>
      </c>
      <c r="AH37" s="44">
        <f t="shared" si="62"/>
        <v>0</v>
      </c>
      <c r="AI37" t="s">
        <v>115</v>
      </c>
      <c r="AJ37" t="s">
        <v>80</v>
      </c>
      <c r="AL37" t="s">
        <v>82</v>
      </c>
      <c r="AM37" t="s">
        <v>92</v>
      </c>
      <c r="AV37" s="43">
        <v>2</v>
      </c>
      <c r="AW37" s="44">
        <f t="shared" si="63"/>
        <v>0</v>
      </c>
      <c r="AX37" t="s">
        <v>115</v>
      </c>
      <c r="AY37" t="s">
        <v>80</v>
      </c>
      <c r="BA37" t="s">
        <v>82</v>
      </c>
      <c r="BB37" t="s">
        <v>92</v>
      </c>
      <c r="BK37" s="43">
        <v>2</v>
      </c>
      <c r="BL37" s="44">
        <f t="shared" si="64"/>
        <v>0</v>
      </c>
      <c r="BM37" t="s">
        <v>115</v>
      </c>
      <c r="BN37" t="s">
        <v>80</v>
      </c>
      <c r="BP37" t="s">
        <v>82</v>
      </c>
      <c r="BQ37" t="s">
        <v>92</v>
      </c>
      <c r="BZ37" s="43">
        <v>2</v>
      </c>
      <c r="CA37" s="44">
        <f t="shared" si="65"/>
        <v>0</v>
      </c>
      <c r="CB37" t="s">
        <v>115</v>
      </c>
      <c r="CC37" t="s">
        <v>80</v>
      </c>
      <c r="CE37" t="s">
        <v>82</v>
      </c>
      <c r="CF37" t="s">
        <v>92</v>
      </c>
      <c r="CO37" s="43">
        <v>2</v>
      </c>
      <c r="CP37" s="44">
        <f t="shared" si="66"/>
        <v>0</v>
      </c>
      <c r="CQ37" t="s">
        <v>115</v>
      </c>
      <c r="CR37" t="s">
        <v>80</v>
      </c>
      <c r="CT37" t="s">
        <v>82</v>
      </c>
      <c r="CU37" t="s">
        <v>92</v>
      </c>
      <c r="DD37" s="43">
        <v>2</v>
      </c>
      <c r="DE37" s="44">
        <f t="shared" si="67"/>
        <v>0</v>
      </c>
      <c r="DF37" t="s">
        <v>115</v>
      </c>
      <c r="DG37" t="s">
        <v>80</v>
      </c>
      <c r="DI37" t="s">
        <v>82</v>
      </c>
      <c r="DJ37" t="s">
        <v>92</v>
      </c>
      <c r="DS37" s="43">
        <v>2</v>
      </c>
      <c r="DT37" s="44">
        <f t="shared" si="68"/>
        <v>0</v>
      </c>
      <c r="DU37" t="s">
        <v>115</v>
      </c>
      <c r="DV37" t="s">
        <v>80</v>
      </c>
      <c r="DX37" t="s">
        <v>82</v>
      </c>
      <c r="DY37" t="s">
        <v>92</v>
      </c>
      <c r="EH37" s="43">
        <v>2</v>
      </c>
      <c r="EI37" s="44">
        <f t="shared" si="69"/>
        <v>0</v>
      </c>
      <c r="EJ37" t="s">
        <v>115</v>
      </c>
      <c r="EK37" t="s">
        <v>80</v>
      </c>
      <c r="EM37" t="s">
        <v>82</v>
      </c>
      <c r="EN37" t="s">
        <v>92</v>
      </c>
      <c r="EW37" s="43">
        <v>2</v>
      </c>
      <c r="EX37" s="44">
        <f t="shared" si="70"/>
        <v>0</v>
      </c>
      <c r="EY37" t="s">
        <v>115</v>
      </c>
      <c r="EZ37" t="s">
        <v>80</v>
      </c>
      <c r="FB37" t="s">
        <v>82</v>
      </c>
      <c r="FC37" t="s">
        <v>92</v>
      </c>
      <c r="FL37" s="43">
        <v>2</v>
      </c>
      <c r="FM37" s="44">
        <f t="shared" si="71"/>
        <v>0</v>
      </c>
      <c r="FN37" t="s">
        <v>115</v>
      </c>
      <c r="FO37" t="s">
        <v>80</v>
      </c>
      <c r="FQ37" t="s">
        <v>82</v>
      </c>
      <c r="FR37" t="s">
        <v>92</v>
      </c>
      <c r="GA37" s="43">
        <v>2</v>
      </c>
      <c r="GB37" s="44">
        <f t="shared" si="72"/>
        <v>0</v>
      </c>
      <c r="GC37" t="s">
        <v>115</v>
      </c>
      <c r="GD37" t="s">
        <v>80</v>
      </c>
      <c r="GF37" t="s">
        <v>82</v>
      </c>
      <c r="GG37" t="s">
        <v>92</v>
      </c>
      <c r="GP37" s="43">
        <v>2</v>
      </c>
      <c r="GQ37" s="44">
        <f t="shared" si="73"/>
        <v>0</v>
      </c>
      <c r="GR37" t="s">
        <v>115</v>
      </c>
      <c r="GS37" t="s">
        <v>80</v>
      </c>
      <c r="GU37" t="s">
        <v>82</v>
      </c>
      <c r="GV37" t="s">
        <v>92</v>
      </c>
      <c r="HE37" s="43">
        <v>2</v>
      </c>
      <c r="HF37" s="44">
        <f t="shared" si="74"/>
        <v>0</v>
      </c>
      <c r="HG37" t="s">
        <v>115</v>
      </c>
      <c r="HH37" t="s">
        <v>80</v>
      </c>
      <c r="HJ37" t="s">
        <v>82</v>
      </c>
      <c r="HK37" t="s">
        <v>92</v>
      </c>
    </row>
    <row r="38" spans="2:219" x14ac:dyDescent="0.2">
      <c r="C38" s="43">
        <v>3</v>
      </c>
      <c r="D38" s="44">
        <f t="shared" si="60"/>
        <v>0</v>
      </c>
      <c r="E38" t="s">
        <v>115</v>
      </c>
      <c r="F38" t="s">
        <v>80</v>
      </c>
      <c r="H38" t="s">
        <v>82</v>
      </c>
      <c r="I38" t="s">
        <v>92</v>
      </c>
      <c r="R38" s="43">
        <v>3</v>
      </c>
      <c r="S38" s="44">
        <f t="shared" si="61"/>
        <v>0</v>
      </c>
      <c r="T38" t="s">
        <v>115</v>
      </c>
      <c r="U38" t="s">
        <v>80</v>
      </c>
      <c r="W38" t="s">
        <v>82</v>
      </c>
      <c r="X38" t="s">
        <v>92</v>
      </c>
      <c r="AG38" s="43">
        <v>3</v>
      </c>
      <c r="AH38" s="44">
        <f t="shared" si="62"/>
        <v>0</v>
      </c>
      <c r="AI38" t="s">
        <v>115</v>
      </c>
      <c r="AJ38" t="s">
        <v>80</v>
      </c>
      <c r="AL38" t="s">
        <v>82</v>
      </c>
      <c r="AM38" t="s">
        <v>92</v>
      </c>
      <c r="AV38" s="43">
        <v>3</v>
      </c>
      <c r="AW38" s="44">
        <f t="shared" si="63"/>
        <v>0</v>
      </c>
      <c r="AX38" t="s">
        <v>115</v>
      </c>
      <c r="AY38" t="s">
        <v>80</v>
      </c>
      <c r="BA38" t="s">
        <v>82</v>
      </c>
      <c r="BB38" t="s">
        <v>92</v>
      </c>
      <c r="BK38" s="43">
        <v>3</v>
      </c>
      <c r="BL38" s="44">
        <f t="shared" si="64"/>
        <v>0</v>
      </c>
      <c r="BM38" t="s">
        <v>115</v>
      </c>
      <c r="BN38" t="s">
        <v>80</v>
      </c>
      <c r="BP38" t="s">
        <v>82</v>
      </c>
      <c r="BQ38" t="s">
        <v>92</v>
      </c>
      <c r="BZ38" s="43">
        <v>3</v>
      </c>
      <c r="CA38" s="44">
        <f t="shared" si="65"/>
        <v>0</v>
      </c>
      <c r="CB38" t="s">
        <v>115</v>
      </c>
      <c r="CC38" t="s">
        <v>80</v>
      </c>
      <c r="CE38" t="s">
        <v>82</v>
      </c>
      <c r="CF38" t="s">
        <v>92</v>
      </c>
      <c r="CO38" s="43">
        <v>3</v>
      </c>
      <c r="CP38" s="44">
        <f t="shared" si="66"/>
        <v>0</v>
      </c>
      <c r="CQ38" t="s">
        <v>115</v>
      </c>
      <c r="CR38" t="s">
        <v>80</v>
      </c>
      <c r="CT38" t="s">
        <v>82</v>
      </c>
      <c r="CU38" t="s">
        <v>92</v>
      </c>
      <c r="DD38" s="43">
        <v>3</v>
      </c>
      <c r="DE38" s="44">
        <f t="shared" si="67"/>
        <v>0</v>
      </c>
      <c r="DF38" t="s">
        <v>115</v>
      </c>
      <c r="DG38" t="s">
        <v>80</v>
      </c>
      <c r="DI38" t="s">
        <v>82</v>
      </c>
      <c r="DJ38" t="s">
        <v>92</v>
      </c>
      <c r="DS38" s="43">
        <v>3</v>
      </c>
      <c r="DT38" s="44">
        <f t="shared" si="68"/>
        <v>0</v>
      </c>
      <c r="DU38" t="s">
        <v>115</v>
      </c>
      <c r="DV38" t="s">
        <v>80</v>
      </c>
      <c r="DX38" t="s">
        <v>82</v>
      </c>
      <c r="DY38" t="s">
        <v>92</v>
      </c>
      <c r="EH38" s="43">
        <v>3</v>
      </c>
      <c r="EI38" s="44">
        <f t="shared" si="69"/>
        <v>0</v>
      </c>
      <c r="EJ38" t="s">
        <v>115</v>
      </c>
      <c r="EK38" t="s">
        <v>80</v>
      </c>
      <c r="EM38" t="s">
        <v>82</v>
      </c>
      <c r="EN38" t="s">
        <v>92</v>
      </c>
      <c r="EW38" s="43">
        <v>3</v>
      </c>
      <c r="EX38" s="44">
        <f t="shared" si="70"/>
        <v>0</v>
      </c>
      <c r="EY38" t="s">
        <v>115</v>
      </c>
      <c r="EZ38" t="s">
        <v>80</v>
      </c>
      <c r="FB38" t="s">
        <v>82</v>
      </c>
      <c r="FC38" t="s">
        <v>92</v>
      </c>
      <c r="FL38" s="43">
        <v>3</v>
      </c>
      <c r="FM38" s="44">
        <f t="shared" si="71"/>
        <v>0</v>
      </c>
      <c r="FN38" t="s">
        <v>115</v>
      </c>
      <c r="FO38" t="s">
        <v>80</v>
      </c>
      <c r="FQ38" t="s">
        <v>82</v>
      </c>
      <c r="FR38" t="s">
        <v>92</v>
      </c>
      <c r="GA38" s="43">
        <v>3</v>
      </c>
      <c r="GB38" s="44">
        <f t="shared" si="72"/>
        <v>0</v>
      </c>
      <c r="GC38" t="s">
        <v>115</v>
      </c>
      <c r="GD38" t="s">
        <v>80</v>
      </c>
      <c r="GF38" t="s">
        <v>82</v>
      </c>
      <c r="GG38" t="s">
        <v>92</v>
      </c>
      <c r="GP38" s="43">
        <v>3</v>
      </c>
      <c r="GQ38" s="44">
        <f t="shared" si="73"/>
        <v>0</v>
      </c>
      <c r="GR38" t="s">
        <v>115</v>
      </c>
      <c r="GS38" t="s">
        <v>80</v>
      </c>
      <c r="GU38" t="s">
        <v>82</v>
      </c>
      <c r="GV38" t="s">
        <v>92</v>
      </c>
      <c r="HE38" s="43">
        <v>3</v>
      </c>
      <c r="HF38" s="44">
        <f t="shared" si="74"/>
        <v>0</v>
      </c>
      <c r="HG38" t="s">
        <v>115</v>
      </c>
      <c r="HH38" t="s">
        <v>80</v>
      </c>
      <c r="HJ38" t="s">
        <v>82</v>
      </c>
      <c r="HK38" t="s">
        <v>92</v>
      </c>
    </row>
    <row r="39" spans="2:219" x14ac:dyDescent="0.2">
      <c r="C39" s="43">
        <v>4</v>
      </c>
      <c r="D39" s="44">
        <f t="shared" si="60"/>
        <v>0</v>
      </c>
      <c r="E39" t="s">
        <v>115</v>
      </c>
      <c r="F39" t="s">
        <v>80</v>
      </c>
      <c r="H39" t="s">
        <v>82</v>
      </c>
      <c r="I39" t="s">
        <v>92</v>
      </c>
      <c r="R39" s="43">
        <v>4</v>
      </c>
      <c r="S39" s="44">
        <f t="shared" si="61"/>
        <v>0</v>
      </c>
      <c r="T39" t="s">
        <v>115</v>
      </c>
      <c r="U39" t="s">
        <v>80</v>
      </c>
      <c r="W39" t="s">
        <v>82</v>
      </c>
      <c r="X39" t="s">
        <v>92</v>
      </c>
      <c r="AG39" s="43">
        <v>4</v>
      </c>
      <c r="AH39" s="44">
        <f t="shared" si="62"/>
        <v>0</v>
      </c>
      <c r="AI39" t="s">
        <v>115</v>
      </c>
      <c r="AJ39" t="s">
        <v>80</v>
      </c>
      <c r="AL39" t="s">
        <v>82</v>
      </c>
      <c r="AM39" t="s">
        <v>92</v>
      </c>
      <c r="AV39" s="43">
        <v>4</v>
      </c>
      <c r="AW39" s="44">
        <f t="shared" si="63"/>
        <v>0</v>
      </c>
      <c r="AX39" t="s">
        <v>115</v>
      </c>
      <c r="AY39" t="s">
        <v>80</v>
      </c>
      <c r="BA39" t="s">
        <v>82</v>
      </c>
      <c r="BB39" t="s">
        <v>92</v>
      </c>
      <c r="BK39" s="43">
        <v>4</v>
      </c>
      <c r="BL39" s="44">
        <f t="shared" si="64"/>
        <v>0</v>
      </c>
      <c r="BM39" t="s">
        <v>115</v>
      </c>
      <c r="BN39" t="s">
        <v>80</v>
      </c>
      <c r="BP39" t="s">
        <v>82</v>
      </c>
      <c r="BQ39" t="s">
        <v>92</v>
      </c>
      <c r="BZ39" s="43">
        <v>4</v>
      </c>
      <c r="CA39" s="44">
        <f t="shared" si="65"/>
        <v>0</v>
      </c>
      <c r="CB39" t="s">
        <v>115</v>
      </c>
      <c r="CC39" t="s">
        <v>80</v>
      </c>
      <c r="CE39" t="s">
        <v>82</v>
      </c>
      <c r="CF39" t="s">
        <v>92</v>
      </c>
      <c r="CO39" s="43">
        <v>4</v>
      </c>
      <c r="CP39" s="44">
        <f t="shared" si="66"/>
        <v>0</v>
      </c>
      <c r="CQ39" t="s">
        <v>115</v>
      </c>
      <c r="CR39" t="s">
        <v>80</v>
      </c>
      <c r="CT39" t="s">
        <v>82</v>
      </c>
      <c r="CU39" t="s">
        <v>92</v>
      </c>
      <c r="DD39" s="43">
        <v>4</v>
      </c>
      <c r="DE39" s="44">
        <f t="shared" si="67"/>
        <v>0</v>
      </c>
      <c r="DF39" t="s">
        <v>115</v>
      </c>
      <c r="DG39" t="s">
        <v>80</v>
      </c>
      <c r="DI39" t="s">
        <v>82</v>
      </c>
      <c r="DJ39" t="s">
        <v>92</v>
      </c>
      <c r="DS39" s="43">
        <v>4</v>
      </c>
      <c r="DT39" s="44">
        <f t="shared" si="68"/>
        <v>0</v>
      </c>
      <c r="DU39" t="s">
        <v>115</v>
      </c>
      <c r="DV39" t="s">
        <v>80</v>
      </c>
      <c r="DX39" t="s">
        <v>82</v>
      </c>
      <c r="DY39" t="s">
        <v>92</v>
      </c>
      <c r="EH39" s="43">
        <v>4</v>
      </c>
      <c r="EI39" s="44">
        <f t="shared" si="69"/>
        <v>0</v>
      </c>
      <c r="EJ39" t="s">
        <v>115</v>
      </c>
      <c r="EK39" t="s">
        <v>80</v>
      </c>
      <c r="EM39" t="s">
        <v>82</v>
      </c>
      <c r="EN39" t="s">
        <v>92</v>
      </c>
      <c r="EW39" s="43">
        <v>4</v>
      </c>
      <c r="EX39" s="44">
        <f t="shared" si="70"/>
        <v>0</v>
      </c>
      <c r="EY39" t="s">
        <v>115</v>
      </c>
      <c r="EZ39" t="s">
        <v>80</v>
      </c>
      <c r="FB39" t="s">
        <v>82</v>
      </c>
      <c r="FC39" t="s">
        <v>92</v>
      </c>
      <c r="FL39" s="43">
        <v>4</v>
      </c>
      <c r="FM39" s="44">
        <f t="shared" si="71"/>
        <v>0</v>
      </c>
      <c r="FN39" t="s">
        <v>115</v>
      </c>
      <c r="FO39" t="s">
        <v>80</v>
      </c>
      <c r="FQ39" t="s">
        <v>82</v>
      </c>
      <c r="FR39" t="s">
        <v>92</v>
      </c>
      <c r="GA39" s="43">
        <v>4</v>
      </c>
      <c r="GB39" s="44">
        <f t="shared" si="72"/>
        <v>0</v>
      </c>
      <c r="GC39" t="s">
        <v>115</v>
      </c>
      <c r="GD39" t="s">
        <v>80</v>
      </c>
      <c r="GF39" t="s">
        <v>82</v>
      </c>
      <c r="GG39" t="s">
        <v>92</v>
      </c>
      <c r="GP39" s="43">
        <v>4</v>
      </c>
      <c r="GQ39" s="44">
        <f t="shared" si="73"/>
        <v>0</v>
      </c>
      <c r="GR39" t="s">
        <v>115</v>
      </c>
      <c r="GS39" t="s">
        <v>80</v>
      </c>
      <c r="GU39" t="s">
        <v>82</v>
      </c>
      <c r="GV39" t="s">
        <v>92</v>
      </c>
      <c r="HE39" s="43">
        <v>4</v>
      </c>
      <c r="HF39" s="44">
        <f t="shared" si="74"/>
        <v>0</v>
      </c>
      <c r="HG39" t="s">
        <v>115</v>
      </c>
      <c r="HH39" t="s">
        <v>80</v>
      </c>
      <c r="HJ39" t="s">
        <v>82</v>
      </c>
      <c r="HK39" t="s">
        <v>92</v>
      </c>
    </row>
    <row r="40" spans="2:219" x14ac:dyDescent="0.2">
      <c r="C40" s="43">
        <v>5</v>
      </c>
      <c r="D40" s="44">
        <f t="shared" si="60"/>
        <v>0</v>
      </c>
      <c r="E40" t="s">
        <v>115</v>
      </c>
      <c r="F40" t="s">
        <v>80</v>
      </c>
      <c r="H40" t="s">
        <v>82</v>
      </c>
      <c r="I40" t="s">
        <v>92</v>
      </c>
      <c r="R40" s="43">
        <v>5</v>
      </c>
      <c r="S40" s="44">
        <f t="shared" si="61"/>
        <v>0</v>
      </c>
      <c r="T40" t="s">
        <v>115</v>
      </c>
      <c r="U40" t="s">
        <v>80</v>
      </c>
      <c r="W40" t="s">
        <v>82</v>
      </c>
      <c r="X40" t="s">
        <v>92</v>
      </c>
      <c r="AG40" s="43">
        <v>5</v>
      </c>
      <c r="AH40" s="44">
        <f t="shared" si="62"/>
        <v>0</v>
      </c>
      <c r="AI40" t="s">
        <v>115</v>
      </c>
      <c r="AJ40" t="s">
        <v>80</v>
      </c>
      <c r="AL40" t="s">
        <v>82</v>
      </c>
      <c r="AM40" t="s">
        <v>92</v>
      </c>
      <c r="AV40" s="43">
        <v>5</v>
      </c>
      <c r="AW40" s="44">
        <f t="shared" si="63"/>
        <v>0</v>
      </c>
      <c r="AX40" t="s">
        <v>115</v>
      </c>
      <c r="AY40" t="s">
        <v>80</v>
      </c>
      <c r="BA40" t="s">
        <v>82</v>
      </c>
      <c r="BB40" t="s">
        <v>92</v>
      </c>
      <c r="BK40" s="43">
        <v>5</v>
      </c>
      <c r="BL40" s="44">
        <f t="shared" si="64"/>
        <v>0</v>
      </c>
      <c r="BM40" t="s">
        <v>115</v>
      </c>
      <c r="BN40" t="s">
        <v>80</v>
      </c>
      <c r="BP40" t="s">
        <v>82</v>
      </c>
      <c r="BQ40" t="s">
        <v>92</v>
      </c>
      <c r="BZ40" s="43">
        <v>5</v>
      </c>
      <c r="CA40" s="44">
        <f t="shared" si="65"/>
        <v>0</v>
      </c>
      <c r="CB40" t="s">
        <v>115</v>
      </c>
      <c r="CC40" t="s">
        <v>80</v>
      </c>
      <c r="CE40" t="s">
        <v>82</v>
      </c>
      <c r="CF40" t="s">
        <v>92</v>
      </c>
      <c r="CO40" s="43">
        <v>5</v>
      </c>
      <c r="CP40" s="44">
        <f t="shared" si="66"/>
        <v>0</v>
      </c>
      <c r="CQ40" t="s">
        <v>115</v>
      </c>
      <c r="CR40" t="s">
        <v>80</v>
      </c>
      <c r="CT40" t="s">
        <v>82</v>
      </c>
      <c r="CU40" t="s">
        <v>92</v>
      </c>
      <c r="DD40" s="43">
        <v>5</v>
      </c>
      <c r="DE40" s="44">
        <f t="shared" si="67"/>
        <v>0</v>
      </c>
      <c r="DF40" t="s">
        <v>115</v>
      </c>
      <c r="DG40" t="s">
        <v>80</v>
      </c>
      <c r="DI40" t="s">
        <v>82</v>
      </c>
      <c r="DJ40" t="s">
        <v>92</v>
      </c>
      <c r="DS40" s="43">
        <v>5</v>
      </c>
      <c r="DT40" s="44">
        <f t="shared" si="68"/>
        <v>0</v>
      </c>
      <c r="DU40" t="s">
        <v>115</v>
      </c>
      <c r="DV40" t="s">
        <v>80</v>
      </c>
      <c r="DX40" t="s">
        <v>82</v>
      </c>
      <c r="DY40" t="s">
        <v>92</v>
      </c>
      <c r="EH40" s="43">
        <v>5</v>
      </c>
      <c r="EI40" s="44">
        <f t="shared" si="69"/>
        <v>0</v>
      </c>
      <c r="EJ40" t="s">
        <v>115</v>
      </c>
      <c r="EK40" t="s">
        <v>80</v>
      </c>
      <c r="EM40" t="s">
        <v>82</v>
      </c>
      <c r="EN40" t="s">
        <v>92</v>
      </c>
      <c r="EW40" s="43">
        <v>5</v>
      </c>
      <c r="EX40" s="44">
        <f t="shared" si="70"/>
        <v>0</v>
      </c>
      <c r="EY40" t="s">
        <v>115</v>
      </c>
      <c r="EZ40" t="s">
        <v>80</v>
      </c>
      <c r="FB40" t="s">
        <v>82</v>
      </c>
      <c r="FC40" t="s">
        <v>92</v>
      </c>
      <c r="FL40" s="43">
        <v>5</v>
      </c>
      <c r="FM40" s="44">
        <f t="shared" si="71"/>
        <v>0</v>
      </c>
      <c r="FN40" t="s">
        <v>115</v>
      </c>
      <c r="FO40" t="s">
        <v>80</v>
      </c>
      <c r="FQ40" t="s">
        <v>82</v>
      </c>
      <c r="FR40" t="s">
        <v>92</v>
      </c>
      <c r="GA40" s="43">
        <v>5</v>
      </c>
      <c r="GB40" s="44">
        <f t="shared" si="72"/>
        <v>0</v>
      </c>
      <c r="GC40" t="s">
        <v>115</v>
      </c>
      <c r="GD40" t="s">
        <v>80</v>
      </c>
      <c r="GF40" t="s">
        <v>82</v>
      </c>
      <c r="GG40" t="s">
        <v>92</v>
      </c>
      <c r="GP40" s="43">
        <v>5</v>
      </c>
      <c r="GQ40" s="44">
        <f t="shared" si="73"/>
        <v>0</v>
      </c>
      <c r="GR40" t="s">
        <v>115</v>
      </c>
      <c r="GS40" t="s">
        <v>80</v>
      </c>
      <c r="GU40" t="s">
        <v>82</v>
      </c>
      <c r="GV40" t="s">
        <v>92</v>
      </c>
      <c r="HE40" s="43">
        <v>5</v>
      </c>
      <c r="HF40" s="44">
        <f t="shared" si="74"/>
        <v>0</v>
      </c>
      <c r="HG40" t="s">
        <v>115</v>
      </c>
      <c r="HH40" t="s">
        <v>80</v>
      </c>
      <c r="HJ40" t="s">
        <v>82</v>
      </c>
      <c r="HK40" t="s">
        <v>92</v>
      </c>
    </row>
    <row r="41" spans="2:219" x14ac:dyDescent="0.2">
      <c r="C41" s="45">
        <v>6</v>
      </c>
      <c r="D41" s="46">
        <f t="shared" si="60"/>
        <v>0</v>
      </c>
      <c r="E41" t="s">
        <v>115</v>
      </c>
      <c r="F41" t="s">
        <v>80</v>
      </c>
      <c r="H41" t="s">
        <v>82</v>
      </c>
      <c r="I41" t="s">
        <v>92</v>
      </c>
      <c r="R41" s="45">
        <v>6</v>
      </c>
      <c r="S41" s="46">
        <f t="shared" si="61"/>
        <v>0</v>
      </c>
      <c r="T41" t="s">
        <v>115</v>
      </c>
      <c r="U41" t="s">
        <v>80</v>
      </c>
      <c r="W41" t="s">
        <v>82</v>
      </c>
      <c r="X41" t="s">
        <v>92</v>
      </c>
      <c r="AG41" s="45">
        <v>6</v>
      </c>
      <c r="AH41" s="46">
        <f t="shared" si="62"/>
        <v>0</v>
      </c>
      <c r="AI41" t="s">
        <v>115</v>
      </c>
      <c r="AJ41" t="s">
        <v>80</v>
      </c>
      <c r="AL41" t="s">
        <v>82</v>
      </c>
      <c r="AM41" t="s">
        <v>92</v>
      </c>
      <c r="AV41" s="45">
        <v>6</v>
      </c>
      <c r="AW41" s="46">
        <f t="shared" si="63"/>
        <v>0</v>
      </c>
      <c r="AX41" t="s">
        <v>115</v>
      </c>
      <c r="AY41" t="s">
        <v>80</v>
      </c>
      <c r="BA41" t="s">
        <v>82</v>
      </c>
      <c r="BB41" t="s">
        <v>92</v>
      </c>
      <c r="BK41" s="45">
        <v>6</v>
      </c>
      <c r="BL41" s="46">
        <f t="shared" si="64"/>
        <v>0</v>
      </c>
      <c r="BM41" t="s">
        <v>115</v>
      </c>
      <c r="BN41" t="s">
        <v>80</v>
      </c>
      <c r="BP41" t="s">
        <v>82</v>
      </c>
      <c r="BQ41" t="s">
        <v>92</v>
      </c>
      <c r="BZ41" s="45">
        <v>6</v>
      </c>
      <c r="CA41" s="46">
        <f t="shared" si="65"/>
        <v>0</v>
      </c>
      <c r="CB41" t="s">
        <v>115</v>
      </c>
      <c r="CC41" t="s">
        <v>80</v>
      </c>
      <c r="CE41" t="s">
        <v>82</v>
      </c>
      <c r="CF41" t="s">
        <v>92</v>
      </c>
      <c r="CO41" s="45">
        <v>6</v>
      </c>
      <c r="CP41" s="46">
        <f t="shared" si="66"/>
        <v>0</v>
      </c>
      <c r="CQ41" t="s">
        <v>115</v>
      </c>
      <c r="CR41" t="s">
        <v>80</v>
      </c>
      <c r="CT41" t="s">
        <v>82</v>
      </c>
      <c r="CU41" t="s">
        <v>92</v>
      </c>
      <c r="DD41" s="45">
        <v>6</v>
      </c>
      <c r="DE41" s="46">
        <f t="shared" si="67"/>
        <v>0</v>
      </c>
      <c r="DF41" t="s">
        <v>115</v>
      </c>
      <c r="DG41" t="s">
        <v>80</v>
      </c>
      <c r="DI41" t="s">
        <v>82</v>
      </c>
      <c r="DJ41" t="s">
        <v>92</v>
      </c>
      <c r="DS41" s="45">
        <v>6</v>
      </c>
      <c r="DT41" s="46">
        <f t="shared" si="68"/>
        <v>0</v>
      </c>
      <c r="DU41" t="s">
        <v>115</v>
      </c>
      <c r="DV41" t="s">
        <v>80</v>
      </c>
      <c r="DX41" t="s">
        <v>82</v>
      </c>
      <c r="DY41" t="s">
        <v>92</v>
      </c>
      <c r="EH41" s="45">
        <v>6</v>
      </c>
      <c r="EI41" s="46">
        <f t="shared" si="69"/>
        <v>0</v>
      </c>
      <c r="EJ41" t="s">
        <v>115</v>
      </c>
      <c r="EK41" t="s">
        <v>80</v>
      </c>
      <c r="EM41" t="s">
        <v>82</v>
      </c>
      <c r="EN41" t="s">
        <v>92</v>
      </c>
      <c r="EW41" s="45">
        <v>6</v>
      </c>
      <c r="EX41" s="46">
        <f t="shared" si="70"/>
        <v>0</v>
      </c>
      <c r="EY41" t="s">
        <v>115</v>
      </c>
      <c r="EZ41" t="s">
        <v>80</v>
      </c>
      <c r="FB41" t="s">
        <v>82</v>
      </c>
      <c r="FC41" t="s">
        <v>92</v>
      </c>
      <c r="FL41" s="45">
        <v>6</v>
      </c>
      <c r="FM41" s="46">
        <f t="shared" si="71"/>
        <v>0</v>
      </c>
      <c r="FN41" t="s">
        <v>115</v>
      </c>
      <c r="FO41" t="s">
        <v>80</v>
      </c>
      <c r="FQ41" t="s">
        <v>82</v>
      </c>
      <c r="FR41" t="s">
        <v>92</v>
      </c>
      <c r="GA41" s="45">
        <v>6</v>
      </c>
      <c r="GB41" s="46">
        <f t="shared" si="72"/>
        <v>0</v>
      </c>
      <c r="GC41" t="s">
        <v>115</v>
      </c>
      <c r="GD41" t="s">
        <v>80</v>
      </c>
      <c r="GF41" t="s">
        <v>82</v>
      </c>
      <c r="GG41" t="s">
        <v>92</v>
      </c>
      <c r="GP41" s="45">
        <v>6</v>
      </c>
      <c r="GQ41" s="46">
        <f t="shared" si="73"/>
        <v>0</v>
      </c>
      <c r="GR41" t="s">
        <v>115</v>
      </c>
      <c r="GS41" t="s">
        <v>80</v>
      </c>
      <c r="GU41" t="s">
        <v>82</v>
      </c>
      <c r="GV41" t="s">
        <v>92</v>
      </c>
      <c r="HE41" s="45">
        <v>6</v>
      </c>
      <c r="HF41" s="46">
        <f t="shared" si="74"/>
        <v>0</v>
      </c>
      <c r="HG41" t="s">
        <v>115</v>
      </c>
      <c r="HH41" t="s">
        <v>80</v>
      </c>
      <c r="HJ41" t="s">
        <v>82</v>
      </c>
      <c r="HK41" t="s">
        <v>92</v>
      </c>
    </row>
    <row r="42" spans="2:219" x14ac:dyDescent="0.2">
      <c r="C42" s="41">
        <v>7</v>
      </c>
      <c r="D42" s="42">
        <f t="shared" ref="D42:D49" si="75">D$28</f>
        <v>0</v>
      </c>
      <c r="E42" t="s">
        <v>116</v>
      </c>
      <c r="F42" t="s">
        <v>80</v>
      </c>
      <c r="H42" t="s">
        <v>82</v>
      </c>
      <c r="I42" t="s">
        <v>93</v>
      </c>
      <c r="R42" s="41">
        <v>7</v>
      </c>
      <c r="S42" s="42">
        <f t="shared" ref="S42:S49" si="76">S$28</f>
        <v>0</v>
      </c>
      <c r="T42" t="s">
        <v>116</v>
      </c>
      <c r="U42" t="s">
        <v>80</v>
      </c>
      <c r="W42" t="s">
        <v>82</v>
      </c>
      <c r="X42" t="s">
        <v>93</v>
      </c>
      <c r="AG42" s="41">
        <v>7</v>
      </c>
      <c r="AH42" s="42">
        <f t="shared" ref="AH42:AH49" si="77">AH$28</f>
        <v>0</v>
      </c>
      <c r="AI42" t="s">
        <v>116</v>
      </c>
      <c r="AJ42" t="s">
        <v>80</v>
      </c>
      <c r="AL42" t="s">
        <v>82</v>
      </c>
      <c r="AM42" t="s">
        <v>93</v>
      </c>
      <c r="AV42" s="41">
        <v>7</v>
      </c>
      <c r="AW42" s="42">
        <f t="shared" ref="AW42:AW49" si="78">AW$28</f>
        <v>0</v>
      </c>
      <c r="AX42" t="s">
        <v>116</v>
      </c>
      <c r="AY42" t="s">
        <v>80</v>
      </c>
      <c r="BA42" t="s">
        <v>82</v>
      </c>
      <c r="BB42" t="s">
        <v>93</v>
      </c>
      <c r="BK42" s="41">
        <v>7</v>
      </c>
      <c r="BL42" s="42">
        <f t="shared" ref="BL42:BL49" si="79">BL$28</f>
        <v>0</v>
      </c>
      <c r="BM42" t="s">
        <v>116</v>
      </c>
      <c r="BN42" t="s">
        <v>80</v>
      </c>
      <c r="BP42" t="s">
        <v>82</v>
      </c>
      <c r="BQ42" t="s">
        <v>93</v>
      </c>
      <c r="BZ42" s="41">
        <v>7</v>
      </c>
      <c r="CA42" s="42">
        <f t="shared" ref="CA42:CA49" si="80">CA$28</f>
        <v>0</v>
      </c>
      <c r="CB42" t="s">
        <v>116</v>
      </c>
      <c r="CC42" t="s">
        <v>80</v>
      </c>
      <c r="CE42" t="s">
        <v>82</v>
      </c>
      <c r="CF42" t="s">
        <v>93</v>
      </c>
      <c r="CO42" s="41">
        <v>7</v>
      </c>
      <c r="CP42" s="42">
        <f t="shared" ref="CP42:CP49" si="81">CP$28</f>
        <v>0</v>
      </c>
      <c r="CQ42" t="s">
        <v>116</v>
      </c>
      <c r="CR42" t="s">
        <v>80</v>
      </c>
      <c r="CT42" t="s">
        <v>82</v>
      </c>
      <c r="CU42" t="s">
        <v>93</v>
      </c>
      <c r="DD42" s="41">
        <v>7</v>
      </c>
      <c r="DE42" s="42">
        <f t="shared" ref="DE42:DE49" si="82">DE$28</f>
        <v>0</v>
      </c>
      <c r="DF42" t="s">
        <v>116</v>
      </c>
      <c r="DG42" t="s">
        <v>80</v>
      </c>
      <c r="DI42" t="s">
        <v>82</v>
      </c>
      <c r="DJ42" t="s">
        <v>93</v>
      </c>
      <c r="DS42" s="41">
        <v>7</v>
      </c>
      <c r="DT42" s="42">
        <f t="shared" ref="DT42:DT49" si="83">DT$28</f>
        <v>0</v>
      </c>
      <c r="DU42" t="s">
        <v>116</v>
      </c>
      <c r="DV42" t="s">
        <v>80</v>
      </c>
      <c r="DX42" t="s">
        <v>82</v>
      </c>
      <c r="DY42" t="s">
        <v>93</v>
      </c>
      <c r="EH42" s="41">
        <v>7</v>
      </c>
      <c r="EI42" s="42">
        <f t="shared" ref="EI42:EI49" si="84">EI$28</f>
        <v>0</v>
      </c>
      <c r="EJ42" t="s">
        <v>116</v>
      </c>
      <c r="EK42" t="s">
        <v>80</v>
      </c>
      <c r="EM42" t="s">
        <v>82</v>
      </c>
      <c r="EN42" t="s">
        <v>93</v>
      </c>
      <c r="EW42" s="41">
        <v>7</v>
      </c>
      <c r="EX42" s="42">
        <f t="shared" ref="EX42:EX49" si="85">EX$28</f>
        <v>0</v>
      </c>
      <c r="EY42" t="s">
        <v>116</v>
      </c>
      <c r="EZ42" t="s">
        <v>80</v>
      </c>
      <c r="FB42" t="s">
        <v>82</v>
      </c>
      <c r="FC42" t="s">
        <v>93</v>
      </c>
      <c r="FL42" s="41">
        <v>7</v>
      </c>
      <c r="FM42" s="42">
        <f t="shared" ref="FM42:FM49" si="86">FM$28</f>
        <v>0</v>
      </c>
      <c r="FN42" t="s">
        <v>116</v>
      </c>
      <c r="FO42" t="s">
        <v>80</v>
      </c>
      <c r="FQ42" t="s">
        <v>82</v>
      </c>
      <c r="FR42" t="s">
        <v>93</v>
      </c>
      <c r="GA42" s="41">
        <v>7</v>
      </c>
      <c r="GB42" s="42">
        <f t="shared" ref="GB42:GB49" si="87">GB$28</f>
        <v>0</v>
      </c>
      <c r="GC42" t="s">
        <v>116</v>
      </c>
      <c r="GD42" t="s">
        <v>80</v>
      </c>
      <c r="GF42" t="s">
        <v>82</v>
      </c>
      <c r="GG42" t="s">
        <v>93</v>
      </c>
      <c r="GP42" s="41">
        <v>7</v>
      </c>
      <c r="GQ42" s="42">
        <f t="shared" ref="GQ42:GQ49" si="88">GQ$28</f>
        <v>0</v>
      </c>
      <c r="GR42" t="s">
        <v>116</v>
      </c>
      <c r="GS42" t="s">
        <v>80</v>
      </c>
      <c r="GU42" t="s">
        <v>82</v>
      </c>
      <c r="GV42" t="s">
        <v>93</v>
      </c>
      <c r="HE42" s="41">
        <v>7</v>
      </c>
      <c r="HF42" s="42">
        <f t="shared" ref="HF42:HF49" si="89">HF$28</f>
        <v>0</v>
      </c>
      <c r="HG42" t="s">
        <v>116</v>
      </c>
      <c r="HH42" t="s">
        <v>80</v>
      </c>
      <c r="HJ42" t="s">
        <v>82</v>
      </c>
      <c r="HK42" t="s">
        <v>93</v>
      </c>
    </row>
    <row r="43" spans="2:219" x14ac:dyDescent="0.2">
      <c r="C43" s="43">
        <v>8</v>
      </c>
      <c r="D43" s="44">
        <f t="shared" si="75"/>
        <v>0</v>
      </c>
      <c r="E43" t="s">
        <v>116</v>
      </c>
      <c r="F43" t="s">
        <v>80</v>
      </c>
      <c r="H43" t="s">
        <v>82</v>
      </c>
      <c r="I43" t="s">
        <v>93</v>
      </c>
      <c r="R43" s="43">
        <v>8</v>
      </c>
      <c r="S43" s="44">
        <f t="shared" si="76"/>
        <v>0</v>
      </c>
      <c r="T43" t="s">
        <v>116</v>
      </c>
      <c r="U43" t="s">
        <v>80</v>
      </c>
      <c r="W43" t="s">
        <v>82</v>
      </c>
      <c r="X43" t="s">
        <v>93</v>
      </c>
      <c r="AG43" s="43">
        <v>8</v>
      </c>
      <c r="AH43" s="44">
        <f t="shared" si="77"/>
        <v>0</v>
      </c>
      <c r="AI43" t="s">
        <v>116</v>
      </c>
      <c r="AJ43" t="s">
        <v>80</v>
      </c>
      <c r="AL43" t="s">
        <v>82</v>
      </c>
      <c r="AM43" t="s">
        <v>93</v>
      </c>
      <c r="AV43" s="43">
        <v>8</v>
      </c>
      <c r="AW43" s="44">
        <f t="shared" si="78"/>
        <v>0</v>
      </c>
      <c r="AX43" t="s">
        <v>116</v>
      </c>
      <c r="AY43" t="s">
        <v>80</v>
      </c>
      <c r="BA43" t="s">
        <v>82</v>
      </c>
      <c r="BB43" t="s">
        <v>93</v>
      </c>
      <c r="BK43" s="43">
        <v>8</v>
      </c>
      <c r="BL43" s="44">
        <f t="shared" si="79"/>
        <v>0</v>
      </c>
      <c r="BM43" t="s">
        <v>116</v>
      </c>
      <c r="BN43" t="s">
        <v>80</v>
      </c>
      <c r="BP43" t="s">
        <v>82</v>
      </c>
      <c r="BQ43" t="s">
        <v>93</v>
      </c>
      <c r="BZ43" s="43">
        <v>8</v>
      </c>
      <c r="CA43" s="44">
        <f t="shared" si="80"/>
        <v>0</v>
      </c>
      <c r="CB43" t="s">
        <v>116</v>
      </c>
      <c r="CC43" t="s">
        <v>80</v>
      </c>
      <c r="CE43" t="s">
        <v>82</v>
      </c>
      <c r="CF43" t="s">
        <v>93</v>
      </c>
      <c r="CO43" s="43">
        <v>8</v>
      </c>
      <c r="CP43" s="44">
        <f t="shared" si="81"/>
        <v>0</v>
      </c>
      <c r="CQ43" t="s">
        <v>116</v>
      </c>
      <c r="CR43" t="s">
        <v>80</v>
      </c>
      <c r="CT43" t="s">
        <v>82</v>
      </c>
      <c r="CU43" t="s">
        <v>93</v>
      </c>
      <c r="DD43" s="43">
        <v>8</v>
      </c>
      <c r="DE43" s="44">
        <f t="shared" si="82"/>
        <v>0</v>
      </c>
      <c r="DF43" t="s">
        <v>116</v>
      </c>
      <c r="DG43" t="s">
        <v>80</v>
      </c>
      <c r="DI43" t="s">
        <v>82</v>
      </c>
      <c r="DJ43" t="s">
        <v>93</v>
      </c>
      <c r="DS43" s="43">
        <v>8</v>
      </c>
      <c r="DT43" s="44">
        <f t="shared" si="83"/>
        <v>0</v>
      </c>
      <c r="DU43" t="s">
        <v>116</v>
      </c>
      <c r="DV43" t="s">
        <v>80</v>
      </c>
      <c r="DX43" t="s">
        <v>82</v>
      </c>
      <c r="DY43" t="s">
        <v>93</v>
      </c>
      <c r="EH43" s="43">
        <v>8</v>
      </c>
      <c r="EI43" s="44">
        <f t="shared" si="84"/>
        <v>0</v>
      </c>
      <c r="EJ43" t="s">
        <v>116</v>
      </c>
      <c r="EK43" t="s">
        <v>80</v>
      </c>
      <c r="EM43" t="s">
        <v>82</v>
      </c>
      <c r="EN43" t="s">
        <v>93</v>
      </c>
      <c r="EW43" s="43">
        <v>8</v>
      </c>
      <c r="EX43" s="44">
        <f t="shared" si="85"/>
        <v>0</v>
      </c>
      <c r="EY43" t="s">
        <v>116</v>
      </c>
      <c r="EZ43" t="s">
        <v>80</v>
      </c>
      <c r="FB43" t="s">
        <v>82</v>
      </c>
      <c r="FC43" t="s">
        <v>93</v>
      </c>
      <c r="FL43" s="43">
        <v>8</v>
      </c>
      <c r="FM43" s="44">
        <f t="shared" si="86"/>
        <v>0</v>
      </c>
      <c r="FN43" t="s">
        <v>116</v>
      </c>
      <c r="FO43" t="s">
        <v>80</v>
      </c>
      <c r="FQ43" t="s">
        <v>82</v>
      </c>
      <c r="FR43" t="s">
        <v>93</v>
      </c>
      <c r="GA43" s="43">
        <v>8</v>
      </c>
      <c r="GB43" s="44">
        <f t="shared" si="87"/>
        <v>0</v>
      </c>
      <c r="GC43" t="s">
        <v>116</v>
      </c>
      <c r="GD43" t="s">
        <v>80</v>
      </c>
      <c r="GF43" t="s">
        <v>82</v>
      </c>
      <c r="GG43" t="s">
        <v>93</v>
      </c>
      <c r="GP43" s="43">
        <v>8</v>
      </c>
      <c r="GQ43" s="44">
        <f t="shared" si="88"/>
        <v>0</v>
      </c>
      <c r="GR43" t="s">
        <v>116</v>
      </c>
      <c r="GS43" t="s">
        <v>80</v>
      </c>
      <c r="GU43" t="s">
        <v>82</v>
      </c>
      <c r="GV43" t="s">
        <v>93</v>
      </c>
      <c r="HE43" s="43">
        <v>8</v>
      </c>
      <c r="HF43" s="44">
        <f t="shared" si="89"/>
        <v>0</v>
      </c>
      <c r="HG43" t="s">
        <v>116</v>
      </c>
      <c r="HH43" t="s">
        <v>80</v>
      </c>
      <c r="HJ43" t="s">
        <v>82</v>
      </c>
      <c r="HK43" t="s">
        <v>93</v>
      </c>
    </row>
    <row r="44" spans="2:219" x14ac:dyDescent="0.2">
      <c r="C44" s="43">
        <v>9</v>
      </c>
      <c r="D44" s="44">
        <f t="shared" si="75"/>
        <v>0</v>
      </c>
      <c r="E44" t="s">
        <v>116</v>
      </c>
      <c r="F44" t="s">
        <v>80</v>
      </c>
      <c r="H44" t="s">
        <v>82</v>
      </c>
      <c r="I44" t="s">
        <v>93</v>
      </c>
      <c r="R44" s="43">
        <v>9</v>
      </c>
      <c r="S44" s="44">
        <f t="shared" si="76"/>
        <v>0</v>
      </c>
      <c r="T44" t="s">
        <v>116</v>
      </c>
      <c r="U44" t="s">
        <v>80</v>
      </c>
      <c r="W44" t="s">
        <v>82</v>
      </c>
      <c r="X44" t="s">
        <v>93</v>
      </c>
      <c r="AG44" s="43">
        <v>9</v>
      </c>
      <c r="AH44" s="44">
        <f t="shared" si="77"/>
        <v>0</v>
      </c>
      <c r="AI44" t="s">
        <v>116</v>
      </c>
      <c r="AJ44" t="s">
        <v>80</v>
      </c>
      <c r="AL44" t="s">
        <v>82</v>
      </c>
      <c r="AM44" t="s">
        <v>93</v>
      </c>
      <c r="AV44" s="43">
        <v>9</v>
      </c>
      <c r="AW44" s="44">
        <f t="shared" si="78"/>
        <v>0</v>
      </c>
      <c r="AX44" t="s">
        <v>116</v>
      </c>
      <c r="AY44" t="s">
        <v>80</v>
      </c>
      <c r="BA44" t="s">
        <v>82</v>
      </c>
      <c r="BB44" t="s">
        <v>93</v>
      </c>
      <c r="BK44" s="43">
        <v>9</v>
      </c>
      <c r="BL44" s="44">
        <f t="shared" si="79"/>
        <v>0</v>
      </c>
      <c r="BM44" t="s">
        <v>116</v>
      </c>
      <c r="BN44" t="s">
        <v>80</v>
      </c>
      <c r="BP44" t="s">
        <v>82</v>
      </c>
      <c r="BQ44" t="s">
        <v>93</v>
      </c>
      <c r="BZ44" s="43">
        <v>9</v>
      </c>
      <c r="CA44" s="44">
        <f t="shared" si="80"/>
        <v>0</v>
      </c>
      <c r="CB44" t="s">
        <v>116</v>
      </c>
      <c r="CC44" t="s">
        <v>80</v>
      </c>
      <c r="CE44" t="s">
        <v>82</v>
      </c>
      <c r="CF44" t="s">
        <v>93</v>
      </c>
      <c r="CO44" s="43">
        <v>9</v>
      </c>
      <c r="CP44" s="44">
        <f t="shared" si="81"/>
        <v>0</v>
      </c>
      <c r="CQ44" t="s">
        <v>116</v>
      </c>
      <c r="CR44" t="s">
        <v>80</v>
      </c>
      <c r="CT44" t="s">
        <v>82</v>
      </c>
      <c r="CU44" t="s">
        <v>93</v>
      </c>
      <c r="DD44" s="43">
        <v>9</v>
      </c>
      <c r="DE44" s="44">
        <f t="shared" si="82"/>
        <v>0</v>
      </c>
      <c r="DF44" t="s">
        <v>116</v>
      </c>
      <c r="DG44" t="s">
        <v>80</v>
      </c>
      <c r="DI44" t="s">
        <v>82</v>
      </c>
      <c r="DJ44" t="s">
        <v>93</v>
      </c>
      <c r="DS44" s="43">
        <v>9</v>
      </c>
      <c r="DT44" s="44">
        <f t="shared" si="83"/>
        <v>0</v>
      </c>
      <c r="DU44" t="s">
        <v>116</v>
      </c>
      <c r="DV44" t="s">
        <v>80</v>
      </c>
      <c r="DX44" t="s">
        <v>82</v>
      </c>
      <c r="DY44" t="s">
        <v>93</v>
      </c>
      <c r="EH44" s="43">
        <v>9</v>
      </c>
      <c r="EI44" s="44">
        <f t="shared" si="84"/>
        <v>0</v>
      </c>
      <c r="EJ44" t="s">
        <v>116</v>
      </c>
      <c r="EK44" t="s">
        <v>80</v>
      </c>
      <c r="EM44" t="s">
        <v>82</v>
      </c>
      <c r="EN44" t="s">
        <v>93</v>
      </c>
      <c r="EW44" s="43">
        <v>9</v>
      </c>
      <c r="EX44" s="44">
        <f t="shared" si="85"/>
        <v>0</v>
      </c>
      <c r="EY44" t="s">
        <v>116</v>
      </c>
      <c r="EZ44" t="s">
        <v>80</v>
      </c>
      <c r="FB44" t="s">
        <v>82</v>
      </c>
      <c r="FC44" t="s">
        <v>93</v>
      </c>
      <c r="FL44" s="43">
        <v>9</v>
      </c>
      <c r="FM44" s="44">
        <f t="shared" si="86"/>
        <v>0</v>
      </c>
      <c r="FN44" t="s">
        <v>116</v>
      </c>
      <c r="FO44" t="s">
        <v>80</v>
      </c>
      <c r="FQ44" t="s">
        <v>82</v>
      </c>
      <c r="FR44" t="s">
        <v>93</v>
      </c>
      <c r="GA44" s="43">
        <v>9</v>
      </c>
      <c r="GB44" s="44">
        <f t="shared" si="87"/>
        <v>0</v>
      </c>
      <c r="GC44" t="s">
        <v>116</v>
      </c>
      <c r="GD44" t="s">
        <v>80</v>
      </c>
      <c r="GF44" t="s">
        <v>82</v>
      </c>
      <c r="GG44" t="s">
        <v>93</v>
      </c>
      <c r="GP44" s="43">
        <v>9</v>
      </c>
      <c r="GQ44" s="44">
        <f t="shared" si="88"/>
        <v>0</v>
      </c>
      <c r="GR44" t="s">
        <v>116</v>
      </c>
      <c r="GS44" t="s">
        <v>80</v>
      </c>
      <c r="GU44" t="s">
        <v>82</v>
      </c>
      <c r="GV44" t="s">
        <v>93</v>
      </c>
      <c r="HE44" s="43">
        <v>9</v>
      </c>
      <c r="HF44" s="44">
        <f t="shared" si="89"/>
        <v>0</v>
      </c>
      <c r="HG44" t="s">
        <v>116</v>
      </c>
      <c r="HH44" t="s">
        <v>80</v>
      </c>
      <c r="HJ44" t="s">
        <v>82</v>
      </c>
      <c r="HK44" t="s">
        <v>93</v>
      </c>
    </row>
    <row r="45" spans="2:219" x14ac:dyDescent="0.2">
      <c r="C45" s="43">
        <v>10</v>
      </c>
      <c r="D45" s="44">
        <f t="shared" si="75"/>
        <v>0</v>
      </c>
      <c r="E45" t="s">
        <v>116</v>
      </c>
      <c r="F45" t="s">
        <v>80</v>
      </c>
      <c r="H45" t="s">
        <v>82</v>
      </c>
      <c r="I45" t="s">
        <v>93</v>
      </c>
      <c r="R45" s="43">
        <v>10</v>
      </c>
      <c r="S45" s="44">
        <f t="shared" si="76"/>
        <v>0</v>
      </c>
      <c r="T45" t="s">
        <v>116</v>
      </c>
      <c r="U45" t="s">
        <v>80</v>
      </c>
      <c r="W45" t="s">
        <v>82</v>
      </c>
      <c r="X45" t="s">
        <v>93</v>
      </c>
      <c r="AG45" s="43">
        <v>10</v>
      </c>
      <c r="AH45" s="44">
        <f t="shared" si="77"/>
        <v>0</v>
      </c>
      <c r="AI45" t="s">
        <v>116</v>
      </c>
      <c r="AJ45" t="s">
        <v>80</v>
      </c>
      <c r="AL45" t="s">
        <v>82</v>
      </c>
      <c r="AM45" t="s">
        <v>93</v>
      </c>
      <c r="AV45" s="43">
        <v>10</v>
      </c>
      <c r="AW45" s="44">
        <f t="shared" si="78"/>
        <v>0</v>
      </c>
      <c r="AX45" t="s">
        <v>116</v>
      </c>
      <c r="AY45" t="s">
        <v>80</v>
      </c>
      <c r="BA45" t="s">
        <v>82</v>
      </c>
      <c r="BB45" t="s">
        <v>93</v>
      </c>
      <c r="BK45" s="43">
        <v>10</v>
      </c>
      <c r="BL45" s="44">
        <f t="shared" si="79"/>
        <v>0</v>
      </c>
      <c r="BM45" t="s">
        <v>116</v>
      </c>
      <c r="BN45" t="s">
        <v>80</v>
      </c>
      <c r="BP45" t="s">
        <v>82</v>
      </c>
      <c r="BQ45" t="s">
        <v>93</v>
      </c>
      <c r="BZ45" s="43">
        <v>10</v>
      </c>
      <c r="CA45" s="44">
        <f t="shared" si="80"/>
        <v>0</v>
      </c>
      <c r="CB45" t="s">
        <v>116</v>
      </c>
      <c r="CC45" t="s">
        <v>80</v>
      </c>
      <c r="CE45" t="s">
        <v>82</v>
      </c>
      <c r="CF45" t="s">
        <v>93</v>
      </c>
      <c r="CO45" s="43">
        <v>10</v>
      </c>
      <c r="CP45" s="44">
        <f t="shared" si="81"/>
        <v>0</v>
      </c>
      <c r="CQ45" t="s">
        <v>116</v>
      </c>
      <c r="CR45" t="s">
        <v>80</v>
      </c>
      <c r="CT45" t="s">
        <v>82</v>
      </c>
      <c r="CU45" t="s">
        <v>93</v>
      </c>
      <c r="DD45" s="43">
        <v>10</v>
      </c>
      <c r="DE45" s="44">
        <f t="shared" si="82"/>
        <v>0</v>
      </c>
      <c r="DF45" t="s">
        <v>116</v>
      </c>
      <c r="DG45" t="s">
        <v>80</v>
      </c>
      <c r="DI45" t="s">
        <v>82</v>
      </c>
      <c r="DJ45" t="s">
        <v>93</v>
      </c>
      <c r="DS45" s="43">
        <v>10</v>
      </c>
      <c r="DT45" s="44">
        <f t="shared" si="83"/>
        <v>0</v>
      </c>
      <c r="DU45" t="s">
        <v>116</v>
      </c>
      <c r="DV45" t="s">
        <v>80</v>
      </c>
      <c r="DX45" t="s">
        <v>82</v>
      </c>
      <c r="DY45" t="s">
        <v>93</v>
      </c>
      <c r="EH45" s="43">
        <v>10</v>
      </c>
      <c r="EI45" s="44">
        <f t="shared" si="84"/>
        <v>0</v>
      </c>
      <c r="EJ45" t="s">
        <v>116</v>
      </c>
      <c r="EK45" t="s">
        <v>80</v>
      </c>
      <c r="EM45" t="s">
        <v>82</v>
      </c>
      <c r="EN45" t="s">
        <v>93</v>
      </c>
      <c r="EW45" s="43">
        <v>10</v>
      </c>
      <c r="EX45" s="44">
        <f t="shared" si="85"/>
        <v>0</v>
      </c>
      <c r="EY45" t="s">
        <v>116</v>
      </c>
      <c r="EZ45" t="s">
        <v>80</v>
      </c>
      <c r="FB45" t="s">
        <v>82</v>
      </c>
      <c r="FC45" t="s">
        <v>93</v>
      </c>
      <c r="FL45" s="43">
        <v>10</v>
      </c>
      <c r="FM45" s="44">
        <f t="shared" si="86"/>
        <v>0</v>
      </c>
      <c r="FN45" t="s">
        <v>116</v>
      </c>
      <c r="FO45" t="s">
        <v>80</v>
      </c>
      <c r="FQ45" t="s">
        <v>82</v>
      </c>
      <c r="FR45" t="s">
        <v>93</v>
      </c>
      <c r="GA45" s="43">
        <v>10</v>
      </c>
      <c r="GB45" s="44">
        <f t="shared" si="87"/>
        <v>0</v>
      </c>
      <c r="GC45" t="s">
        <v>116</v>
      </c>
      <c r="GD45" t="s">
        <v>80</v>
      </c>
      <c r="GF45" t="s">
        <v>82</v>
      </c>
      <c r="GG45" t="s">
        <v>93</v>
      </c>
      <c r="GP45" s="43">
        <v>10</v>
      </c>
      <c r="GQ45" s="44">
        <f t="shared" si="88"/>
        <v>0</v>
      </c>
      <c r="GR45" t="s">
        <v>116</v>
      </c>
      <c r="GS45" t="s">
        <v>80</v>
      </c>
      <c r="GU45" t="s">
        <v>82</v>
      </c>
      <c r="GV45" t="s">
        <v>93</v>
      </c>
      <c r="HE45" s="43">
        <v>10</v>
      </c>
      <c r="HF45" s="44">
        <f t="shared" si="89"/>
        <v>0</v>
      </c>
      <c r="HG45" t="s">
        <v>116</v>
      </c>
      <c r="HH45" t="s">
        <v>80</v>
      </c>
      <c r="HJ45" t="s">
        <v>82</v>
      </c>
      <c r="HK45" t="s">
        <v>93</v>
      </c>
    </row>
    <row r="46" spans="2:219" x14ac:dyDescent="0.2">
      <c r="C46" s="43">
        <v>11</v>
      </c>
      <c r="D46" s="44">
        <f t="shared" si="75"/>
        <v>0</v>
      </c>
      <c r="E46" t="s">
        <v>116</v>
      </c>
      <c r="F46" t="s">
        <v>80</v>
      </c>
      <c r="H46" t="s">
        <v>82</v>
      </c>
      <c r="I46" t="s">
        <v>93</v>
      </c>
      <c r="R46" s="43">
        <v>11</v>
      </c>
      <c r="S46" s="44">
        <f t="shared" si="76"/>
        <v>0</v>
      </c>
      <c r="T46" t="s">
        <v>116</v>
      </c>
      <c r="U46" t="s">
        <v>80</v>
      </c>
      <c r="W46" t="s">
        <v>82</v>
      </c>
      <c r="X46" t="s">
        <v>93</v>
      </c>
      <c r="AG46" s="43">
        <v>11</v>
      </c>
      <c r="AH46" s="44">
        <f t="shared" si="77"/>
        <v>0</v>
      </c>
      <c r="AI46" t="s">
        <v>116</v>
      </c>
      <c r="AJ46" t="s">
        <v>80</v>
      </c>
      <c r="AL46" t="s">
        <v>82</v>
      </c>
      <c r="AM46" t="s">
        <v>93</v>
      </c>
      <c r="AV46" s="43">
        <v>11</v>
      </c>
      <c r="AW46" s="44">
        <f t="shared" si="78"/>
        <v>0</v>
      </c>
      <c r="AX46" t="s">
        <v>116</v>
      </c>
      <c r="AY46" t="s">
        <v>80</v>
      </c>
      <c r="BA46" t="s">
        <v>82</v>
      </c>
      <c r="BB46" t="s">
        <v>93</v>
      </c>
      <c r="BK46" s="43">
        <v>11</v>
      </c>
      <c r="BL46" s="44">
        <f t="shared" si="79"/>
        <v>0</v>
      </c>
      <c r="BM46" t="s">
        <v>116</v>
      </c>
      <c r="BN46" t="s">
        <v>80</v>
      </c>
      <c r="BP46" t="s">
        <v>82</v>
      </c>
      <c r="BQ46" t="s">
        <v>93</v>
      </c>
      <c r="BZ46" s="43">
        <v>11</v>
      </c>
      <c r="CA46" s="44">
        <f t="shared" si="80"/>
        <v>0</v>
      </c>
      <c r="CB46" t="s">
        <v>116</v>
      </c>
      <c r="CC46" t="s">
        <v>80</v>
      </c>
      <c r="CE46" t="s">
        <v>82</v>
      </c>
      <c r="CF46" t="s">
        <v>93</v>
      </c>
      <c r="CO46" s="43">
        <v>11</v>
      </c>
      <c r="CP46" s="44">
        <f t="shared" si="81"/>
        <v>0</v>
      </c>
      <c r="CQ46" t="s">
        <v>116</v>
      </c>
      <c r="CR46" t="s">
        <v>80</v>
      </c>
      <c r="CT46" t="s">
        <v>82</v>
      </c>
      <c r="CU46" t="s">
        <v>93</v>
      </c>
      <c r="DD46" s="43">
        <v>11</v>
      </c>
      <c r="DE46" s="44">
        <f t="shared" si="82"/>
        <v>0</v>
      </c>
      <c r="DF46" t="s">
        <v>116</v>
      </c>
      <c r="DG46" t="s">
        <v>80</v>
      </c>
      <c r="DI46" t="s">
        <v>82</v>
      </c>
      <c r="DJ46" t="s">
        <v>93</v>
      </c>
      <c r="DS46" s="43">
        <v>11</v>
      </c>
      <c r="DT46" s="44">
        <f t="shared" si="83"/>
        <v>0</v>
      </c>
      <c r="DU46" t="s">
        <v>116</v>
      </c>
      <c r="DV46" t="s">
        <v>80</v>
      </c>
      <c r="DX46" t="s">
        <v>82</v>
      </c>
      <c r="DY46" t="s">
        <v>93</v>
      </c>
      <c r="EH46" s="43">
        <v>11</v>
      </c>
      <c r="EI46" s="44">
        <f t="shared" si="84"/>
        <v>0</v>
      </c>
      <c r="EJ46" t="s">
        <v>116</v>
      </c>
      <c r="EK46" t="s">
        <v>80</v>
      </c>
      <c r="EM46" t="s">
        <v>82</v>
      </c>
      <c r="EN46" t="s">
        <v>93</v>
      </c>
      <c r="EW46" s="43">
        <v>11</v>
      </c>
      <c r="EX46" s="44">
        <f t="shared" si="85"/>
        <v>0</v>
      </c>
      <c r="EY46" t="s">
        <v>116</v>
      </c>
      <c r="EZ46" t="s">
        <v>80</v>
      </c>
      <c r="FB46" t="s">
        <v>82</v>
      </c>
      <c r="FC46" t="s">
        <v>93</v>
      </c>
      <c r="FL46" s="43">
        <v>11</v>
      </c>
      <c r="FM46" s="44">
        <f t="shared" si="86"/>
        <v>0</v>
      </c>
      <c r="FN46" t="s">
        <v>116</v>
      </c>
      <c r="FO46" t="s">
        <v>80</v>
      </c>
      <c r="FQ46" t="s">
        <v>82</v>
      </c>
      <c r="FR46" t="s">
        <v>93</v>
      </c>
      <c r="GA46" s="43">
        <v>11</v>
      </c>
      <c r="GB46" s="44">
        <f t="shared" si="87"/>
        <v>0</v>
      </c>
      <c r="GC46" t="s">
        <v>116</v>
      </c>
      <c r="GD46" t="s">
        <v>80</v>
      </c>
      <c r="GF46" t="s">
        <v>82</v>
      </c>
      <c r="GG46" t="s">
        <v>93</v>
      </c>
      <c r="GP46" s="43">
        <v>11</v>
      </c>
      <c r="GQ46" s="44">
        <f t="shared" si="88"/>
        <v>0</v>
      </c>
      <c r="GR46" t="s">
        <v>116</v>
      </c>
      <c r="GS46" t="s">
        <v>80</v>
      </c>
      <c r="GU46" t="s">
        <v>82</v>
      </c>
      <c r="GV46" t="s">
        <v>93</v>
      </c>
      <c r="HE46" s="43">
        <v>11</v>
      </c>
      <c r="HF46" s="44">
        <f t="shared" si="89"/>
        <v>0</v>
      </c>
      <c r="HG46" t="s">
        <v>116</v>
      </c>
      <c r="HH46" t="s">
        <v>80</v>
      </c>
      <c r="HJ46" t="s">
        <v>82</v>
      </c>
      <c r="HK46" t="s">
        <v>93</v>
      </c>
    </row>
    <row r="47" spans="2:219" x14ac:dyDescent="0.2">
      <c r="C47" s="43">
        <v>12</v>
      </c>
      <c r="D47" s="44">
        <f t="shared" si="75"/>
        <v>0</v>
      </c>
      <c r="E47" t="s">
        <v>116</v>
      </c>
      <c r="F47" t="s">
        <v>80</v>
      </c>
      <c r="H47" t="s">
        <v>82</v>
      </c>
      <c r="I47" t="s">
        <v>93</v>
      </c>
      <c r="R47" s="43">
        <v>12</v>
      </c>
      <c r="S47" s="44">
        <f t="shared" si="76"/>
        <v>0</v>
      </c>
      <c r="T47" t="s">
        <v>116</v>
      </c>
      <c r="U47" t="s">
        <v>80</v>
      </c>
      <c r="W47" t="s">
        <v>82</v>
      </c>
      <c r="X47" t="s">
        <v>93</v>
      </c>
      <c r="AG47" s="43">
        <v>12</v>
      </c>
      <c r="AH47" s="44">
        <f t="shared" si="77"/>
        <v>0</v>
      </c>
      <c r="AI47" t="s">
        <v>116</v>
      </c>
      <c r="AJ47" t="s">
        <v>80</v>
      </c>
      <c r="AL47" t="s">
        <v>82</v>
      </c>
      <c r="AM47" t="s">
        <v>93</v>
      </c>
      <c r="AV47" s="43">
        <v>12</v>
      </c>
      <c r="AW47" s="44">
        <f t="shared" si="78"/>
        <v>0</v>
      </c>
      <c r="AX47" t="s">
        <v>116</v>
      </c>
      <c r="AY47" t="s">
        <v>80</v>
      </c>
      <c r="BA47" t="s">
        <v>82</v>
      </c>
      <c r="BB47" t="s">
        <v>93</v>
      </c>
      <c r="BK47" s="43">
        <v>12</v>
      </c>
      <c r="BL47" s="44">
        <f t="shared" si="79"/>
        <v>0</v>
      </c>
      <c r="BM47" t="s">
        <v>116</v>
      </c>
      <c r="BN47" t="s">
        <v>80</v>
      </c>
      <c r="BP47" t="s">
        <v>82</v>
      </c>
      <c r="BQ47" t="s">
        <v>93</v>
      </c>
      <c r="BZ47" s="43">
        <v>12</v>
      </c>
      <c r="CA47" s="44">
        <f t="shared" si="80"/>
        <v>0</v>
      </c>
      <c r="CB47" t="s">
        <v>116</v>
      </c>
      <c r="CC47" t="s">
        <v>80</v>
      </c>
      <c r="CE47" t="s">
        <v>82</v>
      </c>
      <c r="CF47" t="s">
        <v>93</v>
      </c>
      <c r="CO47" s="43">
        <v>12</v>
      </c>
      <c r="CP47" s="44">
        <f t="shared" si="81"/>
        <v>0</v>
      </c>
      <c r="CQ47" t="s">
        <v>116</v>
      </c>
      <c r="CR47" t="s">
        <v>80</v>
      </c>
      <c r="CT47" t="s">
        <v>82</v>
      </c>
      <c r="CU47" t="s">
        <v>93</v>
      </c>
      <c r="DD47" s="43">
        <v>12</v>
      </c>
      <c r="DE47" s="44">
        <f t="shared" si="82"/>
        <v>0</v>
      </c>
      <c r="DF47" t="s">
        <v>116</v>
      </c>
      <c r="DG47" t="s">
        <v>80</v>
      </c>
      <c r="DI47" t="s">
        <v>82</v>
      </c>
      <c r="DJ47" t="s">
        <v>93</v>
      </c>
      <c r="DS47" s="43">
        <v>12</v>
      </c>
      <c r="DT47" s="44">
        <f t="shared" si="83"/>
        <v>0</v>
      </c>
      <c r="DU47" t="s">
        <v>116</v>
      </c>
      <c r="DV47" t="s">
        <v>80</v>
      </c>
      <c r="DX47" t="s">
        <v>82</v>
      </c>
      <c r="DY47" t="s">
        <v>93</v>
      </c>
      <c r="EH47" s="43">
        <v>12</v>
      </c>
      <c r="EI47" s="44">
        <f t="shared" si="84"/>
        <v>0</v>
      </c>
      <c r="EJ47" t="s">
        <v>116</v>
      </c>
      <c r="EK47" t="s">
        <v>80</v>
      </c>
      <c r="EM47" t="s">
        <v>82</v>
      </c>
      <c r="EN47" t="s">
        <v>93</v>
      </c>
      <c r="EW47" s="43">
        <v>12</v>
      </c>
      <c r="EX47" s="44">
        <f t="shared" si="85"/>
        <v>0</v>
      </c>
      <c r="EY47" t="s">
        <v>116</v>
      </c>
      <c r="EZ47" t="s">
        <v>80</v>
      </c>
      <c r="FB47" t="s">
        <v>82</v>
      </c>
      <c r="FC47" t="s">
        <v>93</v>
      </c>
      <c r="FL47" s="43">
        <v>12</v>
      </c>
      <c r="FM47" s="44">
        <f t="shared" si="86"/>
        <v>0</v>
      </c>
      <c r="FN47" t="s">
        <v>116</v>
      </c>
      <c r="FO47" t="s">
        <v>80</v>
      </c>
      <c r="FQ47" t="s">
        <v>82</v>
      </c>
      <c r="FR47" t="s">
        <v>93</v>
      </c>
      <c r="GA47" s="43">
        <v>12</v>
      </c>
      <c r="GB47" s="44">
        <f t="shared" si="87"/>
        <v>0</v>
      </c>
      <c r="GC47" t="s">
        <v>116</v>
      </c>
      <c r="GD47" t="s">
        <v>80</v>
      </c>
      <c r="GF47" t="s">
        <v>82</v>
      </c>
      <c r="GG47" t="s">
        <v>93</v>
      </c>
      <c r="GP47" s="43">
        <v>12</v>
      </c>
      <c r="GQ47" s="44">
        <f t="shared" si="88"/>
        <v>0</v>
      </c>
      <c r="GR47" t="s">
        <v>116</v>
      </c>
      <c r="GS47" t="s">
        <v>80</v>
      </c>
      <c r="GU47" t="s">
        <v>82</v>
      </c>
      <c r="GV47" t="s">
        <v>93</v>
      </c>
      <c r="HE47" s="43">
        <v>12</v>
      </c>
      <c r="HF47" s="44">
        <f t="shared" si="89"/>
        <v>0</v>
      </c>
      <c r="HG47" t="s">
        <v>116</v>
      </c>
      <c r="HH47" t="s">
        <v>80</v>
      </c>
      <c r="HJ47" t="s">
        <v>82</v>
      </c>
      <c r="HK47" t="s">
        <v>93</v>
      </c>
    </row>
    <row r="48" spans="2:219" x14ac:dyDescent="0.2">
      <c r="C48" s="43">
        <v>13</v>
      </c>
      <c r="D48" s="44">
        <f t="shared" si="75"/>
        <v>0</v>
      </c>
      <c r="E48" t="s">
        <v>116</v>
      </c>
      <c r="F48" t="s">
        <v>80</v>
      </c>
      <c r="H48" t="s">
        <v>82</v>
      </c>
      <c r="I48" t="s">
        <v>93</v>
      </c>
      <c r="R48" s="43">
        <v>13</v>
      </c>
      <c r="S48" s="44">
        <f t="shared" si="76"/>
        <v>0</v>
      </c>
      <c r="T48" t="s">
        <v>116</v>
      </c>
      <c r="U48" t="s">
        <v>80</v>
      </c>
      <c r="W48" t="s">
        <v>82</v>
      </c>
      <c r="X48" t="s">
        <v>93</v>
      </c>
      <c r="AG48" s="43">
        <v>13</v>
      </c>
      <c r="AH48" s="44">
        <f t="shared" si="77"/>
        <v>0</v>
      </c>
      <c r="AI48" t="s">
        <v>116</v>
      </c>
      <c r="AJ48" t="s">
        <v>80</v>
      </c>
      <c r="AL48" t="s">
        <v>82</v>
      </c>
      <c r="AM48" t="s">
        <v>93</v>
      </c>
      <c r="AV48" s="43">
        <v>13</v>
      </c>
      <c r="AW48" s="44">
        <f t="shared" si="78"/>
        <v>0</v>
      </c>
      <c r="AX48" t="s">
        <v>116</v>
      </c>
      <c r="AY48" t="s">
        <v>80</v>
      </c>
      <c r="BA48" t="s">
        <v>82</v>
      </c>
      <c r="BB48" t="s">
        <v>93</v>
      </c>
      <c r="BK48" s="43">
        <v>13</v>
      </c>
      <c r="BL48" s="44">
        <f t="shared" si="79"/>
        <v>0</v>
      </c>
      <c r="BM48" t="s">
        <v>116</v>
      </c>
      <c r="BN48" t="s">
        <v>80</v>
      </c>
      <c r="BP48" t="s">
        <v>82</v>
      </c>
      <c r="BQ48" t="s">
        <v>93</v>
      </c>
      <c r="BZ48" s="43">
        <v>13</v>
      </c>
      <c r="CA48" s="44">
        <f t="shared" si="80"/>
        <v>0</v>
      </c>
      <c r="CB48" t="s">
        <v>116</v>
      </c>
      <c r="CC48" t="s">
        <v>80</v>
      </c>
      <c r="CE48" t="s">
        <v>82</v>
      </c>
      <c r="CF48" t="s">
        <v>93</v>
      </c>
      <c r="CO48" s="43">
        <v>13</v>
      </c>
      <c r="CP48" s="44">
        <f t="shared" si="81"/>
        <v>0</v>
      </c>
      <c r="CQ48" t="s">
        <v>116</v>
      </c>
      <c r="CR48" t="s">
        <v>80</v>
      </c>
      <c r="CT48" t="s">
        <v>82</v>
      </c>
      <c r="CU48" t="s">
        <v>93</v>
      </c>
      <c r="DD48" s="43">
        <v>13</v>
      </c>
      <c r="DE48" s="44">
        <f t="shared" si="82"/>
        <v>0</v>
      </c>
      <c r="DF48" t="s">
        <v>116</v>
      </c>
      <c r="DG48" t="s">
        <v>80</v>
      </c>
      <c r="DI48" t="s">
        <v>82</v>
      </c>
      <c r="DJ48" t="s">
        <v>93</v>
      </c>
      <c r="DS48" s="43">
        <v>13</v>
      </c>
      <c r="DT48" s="44">
        <f t="shared" si="83"/>
        <v>0</v>
      </c>
      <c r="DU48" t="s">
        <v>116</v>
      </c>
      <c r="DV48" t="s">
        <v>80</v>
      </c>
      <c r="DX48" t="s">
        <v>82</v>
      </c>
      <c r="DY48" t="s">
        <v>93</v>
      </c>
      <c r="EH48" s="43">
        <v>13</v>
      </c>
      <c r="EI48" s="44">
        <f t="shared" si="84"/>
        <v>0</v>
      </c>
      <c r="EJ48" t="s">
        <v>116</v>
      </c>
      <c r="EK48" t="s">
        <v>80</v>
      </c>
      <c r="EM48" t="s">
        <v>82</v>
      </c>
      <c r="EN48" t="s">
        <v>93</v>
      </c>
      <c r="EW48" s="43">
        <v>13</v>
      </c>
      <c r="EX48" s="44">
        <f t="shared" si="85"/>
        <v>0</v>
      </c>
      <c r="EY48" t="s">
        <v>116</v>
      </c>
      <c r="EZ48" t="s">
        <v>80</v>
      </c>
      <c r="FB48" t="s">
        <v>82</v>
      </c>
      <c r="FC48" t="s">
        <v>93</v>
      </c>
      <c r="FL48" s="43">
        <v>13</v>
      </c>
      <c r="FM48" s="44">
        <f t="shared" si="86"/>
        <v>0</v>
      </c>
      <c r="FN48" t="s">
        <v>116</v>
      </c>
      <c r="FO48" t="s">
        <v>80</v>
      </c>
      <c r="FQ48" t="s">
        <v>82</v>
      </c>
      <c r="FR48" t="s">
        <v>93</v>
      </c>
      <c r="GA48" s="43">
        <v>13</v>
      </c>
      <c r="GB48" s="44">
        <f t="shared" si="87"/>
        <v>0</v>
      </c>
      <c r="GC48" t="s">
        <v>116</v>
      </c>
      <c r="GD48" t="s">
        <v>80</v>
      </c>
      <c r="GF48" t="s">
        <v>82</v>
      </c>
      <c r="GG48" t="s">
        <v>93</v>
      </c>
      <c r="GP48" s="43">
        <v>13</v>
      </c>
      <c r="GQ48" s="44">
        <f t="shared" si="88"/>
        <v>0</v>
      </c>
      <c r="GR48" t="s">
        <v>116</v>
      </c>
      <c r="GS48" t="s">
        <v>80</v>
      </c>
      <c r="GU48" t="s">
        <v>82</v>
      </c>
      <c r="GV48" t="s">
        <v>93</v>
      </c>
      <c r="HE48" s="43">
        <v>13</v>
      </c>
      <c r="HF48" s="44">
        <f t="shared" si="89"/>
        <v>0</v>
      </c>
      <c r="HG48" t="s">
        <v>116</v>
      </c>
      <c r="HH48" t="s">
        <v>80</v>
      </c>
      <c r="HJ48" t="s">
        <v>82</v>
      </c>
      <c r="HK48" t="s">
        <v>93</v>
      </c>
    </row>
    <row r="49" spans="3:225" x14ac:dyDescent="0.2">
      <c r="C49" s="45">
        <v>14</v>
      </c>
      <c r="D49" s="46">
        <f t="shared" si="75"/>
        <v>0</v>
      </c>
      <c r="E49" t="s">
        <v>116</v>
      </c>
      <c r="F49" t="s">
        <v>80</v>
      </c>
      <c r="H49" t="s">
        <v>82</v>
      </c>
      <c r="I49" t="s">
        <v>93</v>
      </c>
      <c r="R49" s="45">
        <v>14</v>
      </c>
      <c r="S49" s="46">
        <f t="shared" si="76"/>
        <v>0</v>
      </c>
      <c r="T49" t="s">
        <v>116</v>
      </c>
      <c r="U49" t="s">
        <v>80</v>
      </c>
      <c r="W49" t="s">
        <v>82</v>
      </c>
      <c r="X49" t="s">
        <v>93</v>
      </c>
      <c r="AG49" s="45">
        <v>14</v>
      </c>
      <c r="AH49" s="46">
        <f t="shared" si="77"/>
        <v>0</v>
      </c>
      <c r="AI49" t="s">
        <v>116</v>
      </c>
      <c r="AJ49" t="s">
        <v>80</v>
      </c>
      <c r="AL49" t="s">
        <v>82</v>
      </c>
      <c r="AM49" t="s">
        <v>93</v>
      </c>
      <c r="AV49" s="45">
        <v>14</v>
      </c>
      <c r="AW49" s="46">
        <f t="shared" si="78"/>
        <v>0</v>
      </c>
      <c r="AX49" t="s">
        <v>116</v>
      </c>
      <c r="AY49" t="s">
        <v>80</v>
      </c>
      <c r="BA49" t="s">
        <v>82</v>
      </c>
      <c r="BB49" t="s">
        <v>93</v>
      </c>
      <c r="BK49" s="45">
        <v>14</v>
      </c>
      <c r="BL49" s="46">
        <f t="shared" si="79"/>
        <v>0</v>
      </c>
      <c r="BM49" t="s">
        <v>116</v>
      </c>
      <c r="BN49" t="s">
        <v>80</v>
      </c>
      <c r="BP49" t="s">
        <v>82</v>
      </c>
      <c r="BQ49" t="s">
        <v>93</v>
      </c>
      <c r="BZ49" s="45">
        <v>14</v>
      </c>
      <c r="CA49" s="46">
        <f t="shared" si="80"/>
        <v>0</v>
      </c>
      <c r="CB49" t="s">
        <v>116</v>
      </c>
      <c r="CC49" t="s">
        <v>80</v>
      </c>
      <c r="CE49" t="s">
        <v>82</v>
      </c>
      <c r="CF49" t="s">
        <v>93</v>
      </c>
      <c r="CO49" s="45">
        <v>14</v>
      </c>
      <c r="CP49" s="46">
        <f t="shared" si="81"/>
        <v>0</v>
      </c>
      <c r="CQ49" t="s">
        <v>116</v>
      </c>
      <c r="CR49" t="s">
        <v>80</v>
      </c>
      <c r="CT49" t="s">
        <v>82</v>
      </c>
      <c r="CU49" t="s">
        <v>93</v>
      </c>
      <c r="DD49" s="45">
        <v>14</v>
      </c>
      <c r="DE49" s="46">
        <f t="shared" si="82"/>
        <v>0</v>
      </c>
      <c r="DF49" t="s">
        <v>116</v>
      </c>
      <c r="DG49" t="s">
        <v>80</v>
      </c>
      <c r="DI49" t="s">
        <v>82</v>
      </c>
      <c r="DJ49" t="s">
        <v>93</v>
      </c>
      <c r="DS49" s="45">
        <v>14</v>
      </c>
      <c r="DT49" s="46">
        <f t="shared" si="83"/>
        <v>0</v>
      </c>
      <c r="DU49" t="s">
        <v>116</v>
      </c>
      <c r="DV49" t="s">
        <v>80</v>
      </c>
      <c r="DX49" t="s">
        <v>82</v>
      </c>
      <c r="DY49" t="s">
        <v>93</v>
      </c>
      <c r="EH49" s="45">
        <v>14</v>
      </c>
      <c r="EI49" s="46">
        <f t="shared" si="84"/>
        <v>0</v>
      </c>
      <c r="EJ49" t="s">
        <v>116</v>
      </c>
      <c r="EK49" t="s">
        <v>80</v>
      </c>
      <c r="EM49" t="s">
        <v>82</v>
      </c>
      <c r="EN49" t="s">
        <v>93</v>
      </c>
      <c r="EW49" s="45">
        <v>14</v>
      </c>
      <c r="EX49" s="46">
        <f t="shared" si="85"/>
        <v>0</v>
      </c>
      <c r="EY49" t="s">
        <v>116</v>
      </c>
      <c r="EZ49" t="s">
        <v>80</v>
      </c>
      <c r="FB49" t="s">
        <v>82</v>
      </c>
      <c r="FC49" t="s">
        <v>93</v>
      </c>
      <c r="FL49" s="45">
        <v>14</v>
      </c>
      <c r="FM49" s="46">
        <f t="shared" si="86"/>
        <v>0</v>
      </c>
      <c r="FN49" t="s">
        <v>116</v>
      </c>
      <c r="FO49" t="s">
        <v>80</v>
      </c>
      <c r="FQ49" t="s">
        <v>82</v>
      </c>
      <c r="FR49" t="s">
        <v>93</v>
      </c>
      <c r="GA49" s="45">
        <v>14</v>
      </c>
      <c r="GB49" s="46">
        <f t="shared" si="87"/>
        <v>0</v>
      </c>
      <c r="GC49" t="s">
        <v>116</v>
      </c>
      <c r="GD49" t="s">
        <v>80</v>
      </c>
      <c r="GF49" t="s">
        <v>82</v>
      </c>
      <c r="GG49" t="s">
        <v>93</v>
      </c>
      <c r="GP49" s="45">
        <v>14</v>
      </c>
      <c r="GQ49" s="46">
        <f t="shared" si="88"/>
        <v>0</v>
      </c>
      <c r="GR49" t="s">
        <v>116</v>
      </c>
      <c r="GS49" t="s">
        <v>80</v>
      </c>
      <c r="GU49" t="s">
        <v>82</v>
      </c>
      <c r="GV49" t="s">
        <v>93</v>
      </c>
      <c r="HE49" s="45">
        <v>14</v>
      </c>
      <c r="HF49" s="46">
        <f t="shared" si="89"/>
        <v>0</v>
      </c>
      <c r="HG49" t="s">
        <v>116</v>
      </c>
      <c r="HH49" t="s">
        <v>80</v>
      </c>
      <c r="HJ49" t="s">
        <v>82</v>
      </c>
      <c r="HK49" t="s">
        <v>93</v>
      </c>
    </row>
    <row r="50" spans="3:225" x14ac:dyDescent="0.2">
      <c r="C50" s="43">
        <v>15</v>
      </c>
      <c r="D50" s="44">
        <f t="shared" ref="D50:D56" si="90">D$31</f>
        <v>21500</v>
      </c>
      <c r="E50" t="s">
        <v>79</v>
      </c>
      <c r="F50" t="s">
        <v>212</v>
      </c>
      <c r="G50" t="s">
        <v>81</v>
      </c>
      <c r="H50" t="s">
        <v>83</v>
      </c>
      <c r="I50" t="s">
        <v>93</v>
      </c>
      <c r="R50" s="43">
        <v>15</v>
      </c>
      <c r="S50" s="44">
        <f t="shared" ref="S50:S56" si="91">S$31</f>
        <v>21500</v>
      </c>
      <c r="T50" t="s">
        <v>79</v>
      </c>
      <c r="U50" t="s">
        <v>212</v>
      </c>
      <c r="V50" t="s">
        <v>81</v>
      </c>
      <c r="W50" t="s">
        <v>83</v>
      </c>
      <c r="X50" t="s">
        <v>93</v>
      </c>
      <c r="AG50" s="43">
        <v>15</v>
      </c>
      <c r="AH50" s="44">
        <f t="shared" ref="AH50:AH56" si="92">AH$31</f>
        <v>21500</v>
      </c>
      <c r="AI50" t="s">
        <v>79</v>
      </c>
      <c r="AJ50" t="s">
        <v>212</v>
      </c>
      <c r="AK50" t="s">
        <v>81</v>
      </c>
      <c r="AL50" t="s">
        <v>83</v>
      </c>
      <c r="AM50" t="s">
        <v>93</v>
      </c>
      <c r="AV50" s="43">
        <v>15</v>
      </c>
      <c r="AW50" s="44">
        <f t="shared" ref="AW50:AW56" si="93">AW$31</f>
        <v>21500</v>
      </c>
      <c r="AX50" t="s">
        <v>79</v>
      </c>
      <c r="AY50" t="s">
        <v>212</v>
      </c>
      <c r="AZ50" t="s">
        <v>81</v>
      </c>
      <c r="BA50" t="s">
        <v>83</v>
      </c>
      <c r="BB50" t="s">
        <v>93</v>
      </c>
      <c r="BK50" s="43">
        <v>15</v>
      </c>
      <c r="BL50" s="44">
        <f t="shared" ref="BL50:BL56" si="94">BL$31</f>
        <v>21500</v>
      </c>
      <c r="BM50" t="s">
        <v>79</v>
      </c>
      <c r="BN50" t="s">
        <v>212</v>
      </c>
      <c r="BO50" t="s">
        <v>81</v>
      </c>
      <c r="BP50" t="s">
        <v>83</v>
      </c>
      <c r="BQ50" t="s">
        <v>93</v>
      </c>
      <c r="BZ50" s="43">
        <v>15</v>
      </c>
      <c r="CA50" s="44">
        <f t="shared" ref="CA50:CA56" si="95">CA$31</f>
        <v>21500</v>
      </c>
      <c r="CB50" t="s">
        <v>79</v>
      </c>
      <c r="CC50" t="s">
        <v>212</v>
      </c>
      <c r="CD50" t="s">
        <v>81</v>
      </c>
      <c r="CE50" t="s">
        <v>83</v>
      </c>
      <c r="CF50" t="s">
        <v>93</v>
      </c>
      <c r="CO50" s="43">
        <v>15</v>
      </c>
      <c r="CP50" s="44">
        <f t="shared" ref="CP50:CP56" si="96">CP$31</f>
        <v>21500</v>
      </c>
      <c r="CQ50" t="s">
        <v>79</v>
      </c>
      <c r="CR50" t="s">
        <v>212</v>
      </c>
      <c r="CS50" t="s">
        <v>81</v>
      </c>
      <c r="CT50" t="s">
        <v>83</v>
      </c>
      <c r="CU50" t="s">
        <v>93</v>
      </c>
      <c r="DD50" s="43">
        <v>15</v>
      </c>
      <c r="DE50" s="44">
        <f t="shared" ref="DE50:DE56" si="97">DE$31</f>
        <v>21500</v>
      </c>
      <c r="DF50" t="s">
        <v>79</v>
      </c>
      <c r="DG50" t="s">
        <v>212</v>
      </c>
      <c r="DH50" t="s">
        <v>81</v>
      </c>
      <c r="DI50" t="s">
        <v>83</v>
      </c>
      <c r="DJ50" t="s">
        <v>93</v>
      </c>
      <c r="DS50" s="43">
        <v>15</v>
      </c>
      <c r="DT50" s="44">
        <f t="shared" ref="DT50:DT56" si="98">DT$31</f>
        <v>21500</v>
      </c>
      <c r="DU50" t="s">
        <v>79</v>
      </c>
      <c r="DV50" t="s">
        <v>212</v>
      </c>
      <c r="DW50" t="s">
        <v>81</v>
      </c>
      <c r="DX50" t="s">
        <v>83</v>
      </c>
      <c r="DY50" t="s">
        <v>93</v>
      </c>
      <c r="EH50" s="43">
        <v>15</v>
      </c>
      <c r="EI50" s="44">
        <f t="shared" ref="EI50:EI56" si="99">EI$31</f>
        <v>21500</v>
      </c>
      <c r="EJ50" t="s">
        <v>79</v>
      </c>
      <c r="EK50" t="s">
        <v>212</v>
      </c>
      <c r="EL50" t="s">
        <v>81</v>
      </c>
      <c r="EM50" t="s">
        <v>83</v>
      </c>
      <c r="EN50" t="s">
        <v>93</v>
      </c>
      <c r="EW50" s="43">
        <v>15</v>
      </c>
      <c r="EX50" s="44">
        <f t="shared" ref="EX50:EX56" si="100">EX$31</f>
        <v>21500</v>
      </c>
      <c r="EY50" t="s">
        <v>79</v>
      </c>
      <c r="EZ50" t="s">
        <v>212</v>
      </c>
      <c r="FA50" t="s">
        <v>81</v>
      </c>
      <c r="FB50" t="s">
        <v>83</v>
      </c>
      <c r="FC50" t="s">
        <v>93</v>
      </c>
      <c r="FL50" s="43">
        <v>15</v>
      </c>
      <c r="FM50" s="44">
        <f t="shared" ref="FM50:FM56" si="101">FM$31</f>
        <v>21500</v>
      </c>
      <c r="FN50" t="s">
        <v>79</v>
      </c>
      <c r="FO50" t="s">
        <v>212</v>
      </c>
      <c r="FP50" t="s">
        <v>81</v>
      </c>
      <c r="FQ50" t="s">
        <v>83</v>
      </c>
      <c r="FR50" t="s">
        <v>93</v>
      </c>
      <c r="GA50" s="43">
        <v>15</v>
      </c>
      <c r="GB50" s="44">
        <f t="shared" ref="GB50:GB56" si="102">GB$31</f>
        <v>21500</v>
      </c>
      <c r="GC50" t="s">
        <v>79</v>
      </c>
      <c r="GD50" t="s">
        <v>212</v>
      </c>
      <c r="GE50" t="s">
        <v>81</v>
      </c>
      <c r="GF50" t="s">
        <v>83</v>
      </c>
      <c r="GG50" t="s">
        <v>93</v>
      </c>
      <c r="GP50" s="43">
        <v>15</v>
      </c>
      <c r="GQ50" s="44">
        <f t="shared" ref="GQ50:GQ56" si="103">GQ$31</f>
        <v>21500</v>
      </c>
      <c r="GR50" t="s">
        <v>79</v>
      </c>
      <c r="GS50" t="s">
        <v>212</v>
      </c>
      <c r="GT50" t="s">
        <v>81</v>
      </c>
      <c r="GU50" t="s">
        <v>83</v>
      </c>
      <c r="GV50" t="s">
        <v>93</v>
      </c>
      <c r="HE50" s="43">
        <v>15</v>
      </c>
      <c r="HF50" s="44">
        <f t="shared" ref="HF50:HF56" si="104">HF$31</f>
        <v>21500</v>
      </c>
      <c r="HG50" t="s">
        <v>79</v>
      </c>
      <c r="HH50" t="s">
        <v>212</v>
      </c>
      <c r="HI50" t="s">
        <v>81</v>
      </c>
      <c r="HJ50" t="s">
        <v>83</v>
      </c>
      <c r="HK50" t="s">
        <v>93</v>
      </c>
    </row>
    <row r="51" spans="3:225" x14ac:dyDescent="0.2">
      <c r="C51" s="43">
        <v>16</v>
      </c>
      <c r="D51" s="44">
        <f t="shared" si="90"/>
        <v>21500</v>
      </c>
      <c r="E51" t="s">
        <v>79</v>
      </c>
      <c r="F51" t="s">
        <v>212</v>
      </c>
      <c r="G51" t="s">
        <v>81</v>
      </c>
      <c r="H51" t="s">
        <v>83</v>
      </c>
      <c r="I51" t="s">
        <v>93</v>
      </c>
      <c r="R51" s="43">
        <v>16</v>
      </c>
      <c r="S51" s="44">
        <f t="shared" si="91"/>
        <v>21500</v>
      </c>
      <c r="T51" t="s">
        <v>79</v>
      </c>
      <c r="U51" t="s">
        <v>212</v>
      </c>
      <c r="V51" t="s">
        <v>81</v>
      </c>
      <c r="W51" t="s">
        <v>83</v>
      </c>
      <c r="X51" t="s">
        <v>93</v>
      </c>
      <c r="AG51" s="43">
        <v>16</v>
      </c>
      <c r="AH51" s="44">
        <f t="shared" si="92"/>
        <v>21500</v>
      </c>
      <c r="AI51" t="s">
        <v>79</v>
      </c>
      <c r="AJ51" t="s">
        <v>212</v>
      </c>
      <c r="AK51" t="s">
        <v>81</v>
      </c>
      <c r="AL51" t="s">
        <v>83</v>
      </c>
      <c r="AM51" t="s">
        <v>93</v>
      </c>
      <c r="AV51" s="43">
        <v>16</v>
      </c>
      <c r="AW51" s="44">
        <f t="shared" si="93"/>
        <v>21500</v>
      </c>
      <c r="AX51" t="s">
        <v>79</v>
      </c>
      <c r="AY51" t="s">
        <v>212</v>
      </c>
      <c r="AZ51" t="s">
        <v>81</v>
      </c>
      <c r="BA51" t="s">
        <v>83</v>
      </c>
      <c r="BB51" t="s">
        <v>93</v>
      </c>
      <c r="BK51" s="43">
        <v>16</v>
      </c>
      <c r="BL51" s="44">
        <f t="shared" si="94"/>
        <v>21500</v>
      </c>
      <c r="BM51" t="s">
        <v>79</v>
      </c>
      <c r="BN51" t="s">
        <v>212</v>
      </c>
      <c r="BO51" t="s">
        <v>81</v>
      </c>
      <c r="BP51" t="s">
        <v>83</v>
      </c>
      <c r="BQ51" t="s">
        <v>93</v>
      </c>
      <c r="BZ51" s="43">
        <v>16</v>
      </c>
      <c r="CA51" s="44">
        <f t="shared" si="95"/>
        <v>21500</v>
      </c>
      <c r="CB51" t="s">
        <v>79</v>
      </c>
      <c r="CC51" t="s">
        <v>212</v>
      </c>
      <c r="CD51" t="s">
        <v>81</v>
      </c>
      <c r="CE51" t="s">
        <v>83</v>
      </c>
      <c r="CF51" t="s">
        <v>93</v>
      </c>
      <c r="CO51" s="43">
        <v>16</v>
      </c>
      <c r="CP51" s="44">
        <f t="shared" si="96"/>
        <v>21500</v>
      </c>
      <c r="CQ51" t="s">
        <v>79</v>
      </c>
      <c r="CR51" t="s">
        <v>212</v>
      </c>
      <c r="CS51" t="s">
        <v>81</v>
      </c>
      <c r="CT51" t="s">
        <v>83</v>
      </c>
      <c r="CU51" t="s">
        <v>93</v>
      </c>
      <c r="DD51" s="43">
        <v>16</v>
      </c>
      <c r="DE51" s="44">
        <f t="shared" si="97"/>
        <v>21500</v>
      </c>
      <c r="DF51" t="s">
        <v>79</v>
      </c>
      <c r="DG51" t="s">
        <v>212</v>
      </c>
      <c r="DH51" t="s">
        <v>81</v>
      </c>
      <c r="DI51" t="s">
        <v>83</v>
      </c>
      <c r="DJ51" t="s">
        <v>93</v>
      </c>
      <c r="DS51" s="43">
        <v>16</v>
      </c>
      <c r="DT51" s="44">
        <f t="shared" si="98"/>
        <v>21500</v>
      </c>
      <c r="DU51" t="s">
        <v>79</v>
      </c>
      <c r="DV51" t="s">
        <v>212</v>
      </c>
      <c r="DW51" t="s">
        <v>81</v>
      </c>
      <c r="DX51" t="s">
        <v>83</v>
      </c>
      <c r="DY51" t="s">
        <v>93</v>
      </c>
      <c r="EH51" s="43">
        <v>16</v>
      </c>
      <c r="EI51" s="44">
        <f t="shared" si="99"/>
        <v>21500</v>
      </c>
      <c r="EJ51" t="s">
        <v>79</v>
      </c>
      <c r="EK51" t="s">
        <v>212</v>
      </c>
      <c r="EL51" t="s">
        <v>81</v>
      </c>
      <c r="EM51" t="s">
        <v>83</v>
      </c>
      <c r="EN51" t="s">
        <v>93</v>
      </c>
      <c r="EW51" s="43">
        <v>16</v>
      </c>
      <c r="EX51" s="44">
        <f t="shared" si="100"/>
        <v>21500</v>
      </c>
      <c r="EY51" t="s">
        <v>79</v>
      </c>
      <c r="EZ51" t="s">
        <v>212</v>
      </c>
      <c r="FA51" t="s">
        <v>81</v>
      </c>
      <c r="FB51" t="s">
        <v>83</v>
      </c>
      <c r="FC51" t="s">
        <v>93</v>
      </c>
      <c r="FL51" s="43">
        <v>16</v>
      </c>
      <c r="FM51" s="44">
        <f t="shared" si="101"/>
        <v>21500</v>
      </c>
      <c r="FN51" t="s">
        <v>79</v>
      </c>
      <c r="FO51" t="s">
        <v>212</v>
      </c>
      <c r="FP51" t="s">
        <v>81</v>
      </c>
      <c r="FQ51" t="s">
        <v>83</v>
      </c>
      <c r="FR51" t="s">
        <v>93</v>
      </c>
      <c r="GA51" s="43">
        <v>16</v>
      </c>
      <c r="GB51" s="44">
        <f t="shared" si="102"/>
        <v>21500</v>
      </c>
      <c r="GC51" t="s">
        <v>79</v>
      </c>
      <c r="GD51" t="s">
        <v>212</v>
      </c>
      <c r="GE51" t="s">
        <v>81</v>
      </c>
      <c r="GF51" t="s">
        <v>83</v>
      </c>
      <c r="GG51" t="s">
        <v>93</v>
      </c>
      <c r="GP51" s="43">
        <v>16</v>
      </c>
      <c r="GQ51" s="44">
        <f t="shared" si="103"/>
        <v>21500</v>
      </c>
      <c r="GR51" t="s">
        <v>79</v>
      </c>
      <c r="GS51" t="s">
        <v>212</v>
      </c>
      <c r="GT51" t="s">
        <v>81</v>
      </c>
      <c r="GU51" t="s">
        <v>83</v>
      </c>
      <c r="GV51" t="s">
        <v>93</v>
      </c>
      <c r="HE51" s="43">
        <v>16</v>
      </c>
      <c r="HF51" s="44">
        <f t="shared" si="104"/>
        <v>21500</v>
      </c>
      <c r="HG51" t="s">
        <v>79</v>
      </c>
      <c r="HH51" t="s">
        <v>212</v>
      </c>
      <c r="HI51" t="s">
        <v>81</v>
      </c>
      <c r="HJ51" t="s">
        <v>83</v>
      </c>
      <c r="HK51" t="s">
        <v>93</v>
      </c>
    </row>
    <row r="52" spans="3:225" x14ac:dyDescent="0.2">
      <c r="C52" s="43">
        <v>17</v>
      </c>
      <c r="D52" s="44">
        <f t="shared" si="90"/>
        <v>21500</v>
      </c>
      <c r="E52" t="s">
        <v>79</v>
      </c>
      <c r="F52" t="s">
        <v>212</v>
      </c>
      <c r="G52" t="s">
        <v>81</v>
      </c>
      <c r="H52" t="s">
        <v>83</v>
      </c>
      <c r="I52" t="s">
        <v>93</v>
      </c>
      <c r="R52" s="43">
        <v>17</v>
      </c>
      <c r="S52" s="44">
        <f t="shared" si="91"/>
        <v>21500</v>
      </c>
      <c r="T52" t="s">
        <v>79</v>
      </c>
      <c r="U52" t="s">
        <v>212</v>
      </c>
      <c r="V52" t="s">
        <v>81</v>
      </c>
      <c r="W52" t="s">
        <v>83</v>
      </c>
      <c r="X52" t="s">
        <v>93</v>
      </c>
      <c r="AG52" s="43">
        <v>17</v>
      </c>
      <c r="AH52" s="44">
        <f t="shared" si="92"/>
        <v>21500</v>
      </c>
      <c r="AI52" t="s">
        <v>79</v>
      </c>
      <c r="AJ52" t="s">
        <v>212</v>
      </c>
      <c r="AK52" t="s">
        <v>81</v>
      </c>
      <c r="AL52" t="s">
        <v>83</v>
      </c>
      <c r="AM52" t="s">
        <v>93</v>
      </c>
      <c r="AV52" s="43">
        <v>17</v>
      </c>
      <c r="AW52" s="44">
        <f t="shared" si="93"/>
        <v>21500</v>
      </c>
      <c r="AX52" t="s">
        <v>79</v>
      </c>
      <c r="AY52" t="s">
        <v>212</v>
      </c>
      <c r="AZ52" t="s">
        <v>81</v>
      </c>
      <c r="BA52" t="s">
        <v>83</v>
      </c>
      <c r="BB52" t="s">
        <v>93</v>
      </c>
      <c r="BK52" s="43">
        <v>17</v>
      </c>
      <c r="BL52" s="44">
        <f t="shared" si="94"/>
        <v>21500</v>
      </c>
      <c r="BM52" t="s">
        <v>79</v>
      </c>
      <c r="BN52" t="s">
        <v>212</v>
      </c>
      <c r="BO52" t="s">
        <v>81</v>
      </c>
      <c r="BP52" t="s">
        <v>83</v>
      </c>
      <c r="BQ52" t="s">
        <v>93</v>
      </c>
      <c r="BZ52" s="43">
        <v>17</v>
      </c>
      <c r="CA52" s="44">
        <f t="shared" si="95"/>
        <v>21500</v>
      </c>
      <c r="CB52" t="s">
        <v>79</v>
      </c>
      <c r="CC52" t="s">
        <v>212</v>
      </c>
      <c r="CD52" t="s">
        <v>81</v>
      </c>
      <c r="CE52" t="s">
        <v>83</v>
      </c>
      <c r="CF52" t="s">
        <v>93</v>
      </c>
      <c r="CO52" s="43">
        <v>17</v>
      </c>
      <c r="CP52" s="44">
        <f t="shared" si="96"/>
        <v>21500</v>
      </c>
      <c r="CQ52" t="s">
        <v>79</v>
      </c>
      <c r="CR52" t="s">
        <v>212</v>
      </c>
      <c r="CS52" t="s">
        <v>81</v>
      </c>
      <c r="CT52" t="s">
        <v>83</v>
      </c>
      <c r="CU52" t="s">
        <v>93</v>
      </c>
      <c r="DD52" s="43">
        <v>17</v>
      </c>
      <c r="DE52" s="44">
        <f t="shared" si="97"/>
        <v>21500</v>
      </c>
      <c r="DF52" t="s">
        <v>79</v>
      </c>
      <c r="DG52" t="s">
        <v>212</v>
      </c>
      <c r="DH52" t="s">
        <v>81</v>
      </c>
      <c r="DI52" t="s">
        <v>83</v>
      </c>
      <c r="DJ52" t="s">
        <v>93</v>
      </c>
      <c r="DS52" s="43">
        <v>17</v>
      </c>
      <c r="DT52" s="44">
        <f t="shared" si="98"/>
        <v>21500</v>
      </c>
      <c r="DU52" t="s">
        <v>79</v>
      </c>
      <c r="DV52" t="s">
        <v>212</v>
      </c>
      <c r="DW52" t="s">
        <v>81</v>
      </c>
      <c r="DX52" t="s">
        <v>83</v>
      </c>
      <c r="DY52" t="s">
        <v>93</v>
      </c>
      <c r="EH52" s="43">
        <v>17</v>
      </c>
      <c r="EI52" s="44">
        <f t="shared" si="99"/>
        <v>21500</v>
      </c>
      <c r="EJ52" t="s">
        <v>79</v>
      </c>
      <c r="EK52" t="s">
        <v>212</v>
      </c>
      <c r="EL52" t="s">
        <v>81</v>
      </c>
      <c r="EM52" t="s">
        <v>83</v>
      </c>
      <c r="EN52" t="s">
        <v>93</v>
      </c>
      <c r="EW52" s="43">
        <v>17</v>
      </c>
      <c r="EX52" s="44">
        <f t="shared" si="100"/>
        <v>21500</v>
      </c>
      <c r="EY52" t="s">
        <v>79</v>
      </c>
      <c r="EZ52" t="s">
        <v>212</v>
      </c>
      <c r="FA52" t="s">
        <v>81</v>
      </c>
      <c r="FB52" t="s">
        <v>83</v>
      </c>
      <c r="FC52" t="s">
        <v>93</v>
      </c>
      <c r="FL52" s="43">
        <v>17</v>
      </c>
      <c r="FM52" s="44">
        <f t="shared" si="101"/>
        <v>21500</v>
      </c>
      <c r="FN52" t="s">
        <v>79</v>
      </c>
      <c r="FO52" t="s">
        <v>212</v>
      </c>
      <c r="FP52" t="s">
        <v>81</v>
      </c>
      <c r="FQ52" t="s">
        <v>83</v>
      </c>
      <c r="FR52" t="s">
        <v>93</v>
      </c>
      <c r="GA52" s="43">
        <v>17</v>
      </c>
      <c r="GB52" s="44">
        <f t="shared" si="102"/>
        <v>21500</v>
      </c>
      <c r="GC52" t="s">
        <v>79</v>
      </c>
      <c r="GD52" t="s">
        <v>212</v>
      </c>
      <c r="GE52" t="s">
        <v>81</v>
      </c>
      <c r="GF52" t="s">
        <v>83</v>
      </c>
      <c r="GG52" t="s">
        <v>93</v>
      </c>
      <c r="GP52" s="43">
        <v>17</v>
      </c>
      <c r="GQ52" s="44">
        <f t="shared" si="103"/>
        <v>21500</v>
      </c>
      <c r="GR52" t="s">
        <v>79</v>
      </c>
      <c r="GS52" t="s">
        <v>212</v>
      </c>
      <c r="GT52" t="s">
        <v>81</v>
      </c>
      <c r="GU52" t="s">
        <v>83</v>
      </c>
      <c r="GV52" t="s">
        <v>93</v>
      </c>
      <c r="HE52" s="43">
        <v>17</v>
      </c>
      <c r="HF52" s="44">
        <f t="shared" si="104"/>
        <v>21500</v>
      </c>
      <c r="HG52" t="s">
        <v>79</v>
      </c>
      <c r="HH52" t="s">
        <v>212</v>
      </c>
      <c r="HI52" t="s">
        <v>81</v>
      </c>
      <c r="HJ52" t="s">
        <v>83</v>
      </c>
      <c r="HK52" t="s">
        <v>93</v>
      </c>
    </row>
    <row r="53" spans="3:225" x14ac:dyDescent="0.2">
      <c r="C53" s="43">
        <v>18</v>
      </c>
      <c r="D53" s="47">
        <f t="shared" si="90"/>
        <v>21500</v>
      </c>
      <c r="E53" t="s">
        <v>79</v>
      </c>
      <c r="F53" t="s">
        <v>212</v>
      </c>
      <c r="G53" t="s">
        <v>81</v>
      </c>
      <c r="H53" t="s">
        <v>83</v>
      </c>
      <c r="I53" t="s">
        <v>93</v>
      </c>
      <c r="R53" s="43">
        <v>18</v>
      </c>
      <c r="S53" s="47">
        <f t="shared" si="91"/>
        <v>21500</v>
      </c>
      <c r="T53" t="s">
        <v>79</v>
      </c>
      <c r="U53" t="s">
        <v>212</v>
      </c>
      <c r="V53" t="s">
        <v>81</v>
      </c>
      <c r="W53" t="s">
        <v>83</v>
      </c>
      <c r="X53" t="s">
        <v>93</v>
      </c>
      <c r="AG53" s="43">
        <v>18</v>
      </c>
      <c r="AH53" s="47">
        <f t="shared" si="92"/>
        <v>21500</v>
      </c>
      <c r="AI53" t="s">
        <v>79</v>
      </c>
      <c r="AJ53" t="s">
        <v>212</v>
      </c>
      <c r="AK53" t="s">
        <v>81</v>
      </c>
      <c r="AL53" t="s">
        <v>83</v>
      </c>
      <c r="AM53" t="s">
        <v>93</v>
      </c>
      <c r="AV53" s="43">
        <v>18</v>
      </c>
      <c r="AW53" s="47">
        <f t="shared" si="93"/>
        <v>21500</v>
      </c>
      <c r="AX53" t="s">
        <v>79</v>
      </c>
      <c r="AY53" t="s">
        <v>212</v>
      </c>
      <c r="AZ53" t="s">
        <v>81</v>
      </c>
      <c r="BA53" t="s">
        <v>83</v>
      </c>
      <c r="BB53" t="s">
        <v>93</v>
      </c>
      <c r="BK53" s="43">
        <v>18</v>
      </c>
      <c r="BL53" s="47">
        <f t="shared" si="94"/>
        <v>21500</v>
      </c>
      <c r="BM53" t="s">
        <v>79</v>
      </c>
      <c r="BN53" t="s">
        <v>212</v>
      </c>
      <c r="BO53" t="s">
        <v>81</v>
      </c>
      <c r="BP53" t="s">
        <v>83</v>
      </c>
      <c r="BQ53" t="s">
        <v>93</v>
      </c>
      <c r="BZ53" s="43">
        <v>18</v>
      </c>
      <c r="CA53" s="47">
        <f t="shared" si="95"/>
        <v>21500</v>
      </c>
      <c r="CB53" t="s">
        <v>79</v>
      </c>
      <c r="CC53" t="s">
        <v>212</v>
      </c>
      <c r="CD53" t="s">
        <v>81</v>
      </c>
      <c r="CE53" t="s">
        <v>83</v>
      </c>
      <c r="CF53" t="s">
        <v>93</v>
      </c>
      <c r="CO53" s="43">
        <v>18</v>
      </c>
      <c r="CP53" s="47">
        <f t="shared" si="96"/>
        <v>21500</v>
      </c>
      <c r="CQ53" t="s">
        <v>79</v>
      </c>
      <c r="CR53" t="s">
        <v>212</v>
      </c>
      <c r="CS53" t="s">
        <v>81</v>
      </c>
      <c r="CT53" t="s">
        <v>83</v>
      </c>
      <c r="CU53" t="s">
        <v>93</v>
      </c>
      <c r="DD53" s="43">
        <v>18</v>
      </c>
      <c r="DE53" s="47">
        <f t="shared" si="97"/>
        <v>21500</v>
      </c>
      <c r="DF53" t="s">
        <v>79</v>
      </c>
      <c r="DG53" t="s">
        <v>212</v>
      </c>
      <c r="DH53" t="s">
        <v>81</v>
      </c>
      <c r="DI53" t="s">
        <v>83</v>
      </c>
      <c r="DJ53" t="s">
        <v>93</v>
      </c>
      <c r="DS53" s="43">
        <v>18</v>
      </c>
      <c r="DT53" s="47">
        <f t="shared" si="98"/>
        <v>21500</v>
      </c>
      <c r="DU53" t="s">
        <v>79</v>
      </c>
      <c r="DV53" t="s">
        <v>212</v>
      </c>
      <c r="DW53" t="s">
        <v>81</v>
      </c>
      <c r="DX53" t="s">
        <v>83</v>
      </c>
      <c r="DY53" t="s">
        <v>93</v>
      </c>
      <c r="EH53" s="43">
        <v>18</v>
      </c>
      <c r="EI53" s="47">
        <f t="shared" si="99"/>
        <v>21500</v>
      </c>
      <c r="EJ53" t="s">
        <v>79</v>
      </c>
      <c r="EK53" t="s">
        <v>212</v>
      </c>
      <c r="EL53" t="s">
        <v>81</v>
      </c>
      <c r="EM53" t="s">
        <v>83</v>
      </c>
      <c r="EN53" t="s">
        <v>93</v>
      </c>
      <c r="EW53" s="43">
        <v>18</v>
      </c>
      <c r="EX53" s="47">
        <f t="shared" si="100"/>
        <v>21500</v>
      </c>
      <c r="EY53" t="s">
        <v>79</v>
      </c>
      <c r="EZ53" t="s">
        <v>212</v>
      </c>
      <c r="FA53" t="s">
        <v>81</v>
      </c>
      <c r="FB53" t="s">
        <v>83</v>
      </c>
      <c r="FC53" t="s">
        <v>93</v>
      </c>
      <c r="FL53" s="43">
        <v>18</v>
      </c>
      <c r="FM53" s="47">
        <f t="shared" si="101"/>
        <v>21500</v>
      </c>
      <c r="FN53" t="s">
        <v>79</v>
      </c>
      <c r="FO53" t="s">
        <v>212</v>
      </c>
      <c r="FP53" t="s">
        <v>81</v>
      </c>
      <c r="FQ53" t="s">
        <v>83</v>
      </c>
      <c r="FR53" t="s">
        <v>93</v>
      </c>
      <c r="GA53" s="43">
        <v>18</v>
      </c>
      <c r="GB53" s="47">
        <f t="shared" si="102"/>
        <v>21500</v>
      </c>
      <c r="GC53" t="s">
        <v>79</v>
      </c>
      <c r="GD53" t="s">
        <v>212</v>
      </c>
      <c r="GE53" t="s">
        <v>81</v>
      </c>
      <c r="GF53" t="s">
        <v>83</v>
      </c>
      <c r="GG53" t="s">
        <v>93</v>
      </c>
      <c r="GP53" s="43">
        <v>18</v>
      </c>
      <c r="GQ53" s="47">
        <f t="shared" si="103"/>
        <v>21500</v>
      </c>
      <c r="GR53" t="s">
        <v>79</v>
      </c>
      <c r="GS53" t="s">
        <v>212</v>
      </c>
      <c r="GT53" t="s">
        <v>81</v>
      </c>
      <c r="GU53" t="s">
        <v>83</v>
      </c>
      <c r="GV53" t="s">
        <v>93</v>
      </c>
      <c r="HE53" s="43">
        <v>18</v>
      </c>
      <c r="HF53" s="47">
        <f t="shared" si="104"/>
        <v>21500</v>
      </c>
      <c r="HG53" t="s">
        <v>79</v>
      </c>
      <c r="HH53" t="s">
        <v>212</v>
      </c>
      <c r="HI53" t="s">
        <v>81</v>
      </c>
      <c r="HJ53" t="s">
        <v>83</v>
      </c>
      <c r="HK53" t="s">
        <v>93</v>
      </c>
    </row>
    <row r="54" spans="3:225" x14ac:dyDescent="0.2">
      <c r="C54" s="43">
        <v>19</v>
      </c>
      <c r="D54" s="47">
        <f t="shared" si="90"/>
        <v>21500</v>
      </c>
      <c r="E54" t="s">
        <v>79</v>
      </c>
      <c r="F54" t="s">
        <v>212</v>
      </c>
      <c r="G54" t="s">
        <v>81</v>
      </c>
      <c r="H54" t="s">
        <v>83</v>
      </c>
      <c r="I54" t="s">
        <v>93</v>
      </c>
      <c r="R54" s="43">
        <v>19</v>
      </c>
      <c r="S54" s="47">
        <f t="shared" si="91"/>
        <v>21500</v>
      </c>
      <c r="T54" t="s">
        <v>79</v>
      </c>
      <c r="U54" t="s">
        <v>212</v>
      </c>
      <c r="V54" t="s">
        <v>81</v>
      </c>
      <c r="W54" t="s">
        <v>83</v>
      </c>
      <c r="X54" t="s">
        <v>93</v>
      </c>
      <c r="AG54" s="43">
        <v>19</v>
      </c>
      <c r="AH54" s="47">
        <f t="shared" si="92"/>
        <v>21500</v>
      </c>
      <c r="AI54" t="s">
        <v>79</v>
      </c>
      <c r="AJ54" t="s">
        <v>212</v>
      </c>
      <c r="AK54" t="s">
        <v>81</v>
      </c>
      <c r="AL54" t="s">
        <v>83</v>
      </c>
      <c r="AM54" t="s">
        <v>93</v>
      </c>
      <c r="AV54" s="43">
        <v>19</v>
      </c>
      <c r="AW54" s="47">
        <f t="shared" si="93"/>
        <v>21500</v>
      </c>
      <c r="AX54" t="s">
        <v>79</v>
      </c>
      <c r="AY54" t="s">
        <v>212</v>
      </c>
      <c r="AZ54" t="s">
        <v>81</v>
      </c>
      <c r="BA54" t="s">
        <v>83</v>
      </c>
      <c r="BB54" t="s">
        <v>93</v>
      </c>
      <c r="BK54" s="43">
        <v>19</v>
      </c>
      <c r="BL54" s="47">
        <f t="shared" si="94"/>
        <v>21500</v>
      </c>
      <c r="BM54" t="s">
        <v>79</v>
      </c>
      <c r="BN54" t="s">
        <v>212</v>
      </c>
      <c r="BO54" t="s">
        <v>81</v>
      </c>
      <c r="BP54" t="s">
        <v>83</v>
      </c>
      <c r="BQ54" t="s">
        <v>93</v>
      </c>
      <c r="BZ54" s="43">
        <v>19</v>
      </c>
      <c r="CA54" s="47">
        <f t="shared" si="95"/>
        <v>21500</v>
      </c>
      <c r="CB54" t="s">
        <v>79</v>
      </c>
      <c r="CC54" t="s">
        <v>212</v>
      </c>
      <c r="CD54" t="s">
        <v>81</v>
      </c>
      <c r="CE54" t="s">
        <v>83</v>
      </c>
      <c r="CF54" t="s">
        <v>93</v>
      </c>
      <c r="CO54" s="43">
        <v>19</v>
      </c>
      <c r="CP54" s="47">
        <f t="shared" si="96"/>
        <v>21500</v>
      </c>
      <c r="CQ54" t="s">
        <v>79</v>
      </c>
      <c r="CR54" t="s">
        <v>212</v>
      </c>
      <c r="CS54" t="s">
        <v>81</v>
      </c>
      <c r="CT54" t="s">
        <v>83</v>
      </c>
      <c r="CU54" t="s">
        <v>93</v>
      </c>
      <c r="DD54" s="43">
        <v>19</v>
      </c>
      <c r="DE54" s="47">
        <f t="shared" si="97"/>
        <v>21500</v>
      </c>
      <c r="DF54" t="s">
        <v>79</v>
      </c>
      <c r="DG54" t="s">
        <v>212</v>
      </c>
      <c r="DH54" t="s">
        <v>81</v>
      </c>
      <c r="DI54" t="s">
        <v>83</v>
      </c>
      <c r="DJ54" t="s">
        <v>93</v>
      </c>
      <c r="DS54" s="43">
        <v>19</v>
      </c>
      <c r="DT54" s="47">
        <f t="shared" si="98"/>
        <v>21500</v>
      </c>
      <c r="DU54" t="s">
        <v>79</v>
      </c>
      <c r="DV54" t="s">
        <v>212</v>
      </c>
      <c r="DW54" t="s">
        <v>81</v>
      </c>
      <c r="DX54" t="s">
        <v>83</v>
      </c>
      <c r="DY54" t="s">
        <v>93</v>
      </c>
      <c r="EH54" s="43">
        <v>19</v>
      </c>
      <c r="EI54" s="47">
        <f t="shared" si="99"/>
        <v>21500</v>
      </c>
      <c r="EJ54" t="s">
        <v>79</v>
      </c>
      <c r="EK54" t="s">
        <v>212</v>
      </c>
      <c r="EL54" t="s">
        <v>81</v>
      </c>
      <c r="EM54" t="s">
        <v>83</v>
      </c>
      <c r="EN54" t="s">
        <v>93</v>
      </c>
      <c r="EW54" s="43">
        <v>19</v>
      </c>
      <c r="EX54" s="47">
        <f t="shared" si="100"/>
        <v>21500</v>
      </c>
      <c r="EY54" t="s">
        <v>79</v>
      </c>
      <c r="EZ54" t="s">
        <v>212</v>
      </c>
      <c r="FA54" t="s">
        <v>81</v>
      </c>
      <c r="FB54" t="s">
        <v>83</v>
      </c>
      <c r="FC54" t="s">
        <v>93</v>
      </c>
      <c r="FL54" s="43">
        <v>19</v>
      </c>
      <c r="FM54" s="47">
        <f t="shared" si="101"/>
        <v>21500</v>
      </c>
      <c r="FN54" t="s">
        <v>79</v>
      </c>
      <c r="FO54" t="s">
        <v>212</v>
      </c>
      <c r="FP54" t="s">
        <v>81</v>
      </c>
      <c r="FQ54" t="s">
        <v>83</v>
      </c>
      <c r="FR54" t="s">
        <v>93</v>
      </c>
      <c r="GA54" s="43">
        <v>19</v>
      </c>
      <c r="GB54" s="47">
        <f t="shared" si="102"/>
        <v>21500</v>
      </c>
      <c r="GC54" t="s">
        <v>79</v>
      </c>
      <c r="GD54" t="s">
        <v>212</v>
      </c>
      <c r="GE54" t="s">
        <v>81</v>
      </c>
      <c r="GF54" t="s">
        <v>83</v>
      </c>
      <c r="GG54" t="s">
        <v>93</v>
      </c>
      <c r="GP54" s="43">
        <v>19</v>
      </c>
      <c r="GQ54" s="47">
        <f t="shared" si="103"/>
        <v>21500</v>
      </c>
      <c r="GR54" t="s">
        <v>79</v>
      </c>
      <c r="GS54" t="s">
        <v>212</v>
      </c>
      <c r="GT54" t="s">
        <v>81</v>
      </c>
      <c r="GU54" t="s">
        <v>83</v>
      </c>
      <c r="GV54" t="s">
        <v>93</v>
      </c>
      <c r="HE54" s="43">
        <v>19</v>
      </c>
      <c r="HF54" s="47">
        <f t="shared" si="104"/>
        <v>21500</v>
      </c>
      <c r="HG54" t="s">
        <v>79</v>
      </c>
      <c r="HH54" t="s">
        <v>212</v>
      </c>
      <c r="HI54" t="s">
        <v>81</v>
      </c>
      <c r="HJ54" t="s">
        <v>83</v>
      </c>
      <c r="HK54" t="s">
        <v>93</v>
      </c>
    </row>
    <row r="55" spans="3:225" x14ac:dyDescent="0.2">
      <c r="C55" s="43">
        <v>20</v>
      </c>
      <c r="D55" s="47">
        <f t="shared" si="90"/>
        <v>21500</v>
      </c>
      <c r="E55" t="s">
        <v>79</v>
      </c>
      <c r="F55" t="s">
        <v>212</v>
      </c>
      <c r="G55" t="s">
        <v>81</v>
      </c>
      <c r="H55" t="s">
        <v>83</v>
      </c>
      <c r="I55" t="s">
        <v>93</v>
      </c>
      <c r="R55" s="43">
        <v>20</v>
      </c>
      <c r="S55" s="47">
        <f t="shared" si="91"/>
        <v>21500</v>
      </c>
      <c r="T55" t="s">
        <v>79</v>
      </c>
      <c r="U55" t="s">
        <v>212</v>
      </c>
      <c r="V55" t="s">
        <v>81</v>
      </c>
      <c r="W55" t="s">
        <v>83</v>
      </c>
      <c r="X55" t="s">
        <v>93</v>
      </c>
      <c r="AG55" s="43">
        <v>20</v>
      </c>
      <c r="AH55" s="47">
        <f t="shared" si="92"/>
        <v>21500</v>
      </c>
      <c r="AI55" t="s">
        <v>79</v>
      </c>
      <c r="AJ55" t="s">
        <v>212</v>
      </c>
      <c r="AK55" t="s">
        <v>81</v>
      </c>
      <c r="AL55" t="s">
        <v>83</v>
      </c>
      <c r="AM55" t="s">
        <v>93</v>
      </c>
      <c r="AV55" s="43">
        <v>20</v>
      </c>
      <c r="AW55" s="47">
        <f t="shared" si="93"/>
        <v>21500</v>
      </c>
      <c r="AX55" t="s">
        <v>79</v>
      </c>
      <c r="AY55" t="s">
        <v>212</v>
      </c>
      <c r="AZ55" t="s">
        <v>81</v>
      </c>
      <c r="BA55" t="s">
        <v>83</v>
      </c>
      <c r="BB55" t="s">
        <v>93</v>
      </c>
      <c r="BK55" s="43">
        <v>20</v>
      </c>
      <c r="BL55" s="47">
        <f t="shared" si="94"/>
        <v>21500</v>
      </c>
      <c r="BM55" t="s">
        <v>79</v>
      </c>
      <c r="BN55" t="s">
        <v>212</v>
      </c>
      <c r="BO55" t="s">
        <v>81</v>
      </c>
      <c r="BP55" t="s">
        <v>83</v>
      </c>
      <c r="BQ55" t="s">
        <v>93</v>
      </c>
      <c r="BZ55" s="43">
        <v>20</v>
      </c>
      <c r="CA55" s="47">
        <f t="shared" si="95"/>
        <v>21500</v>
      </c>
      <c r="CB55" t="s">
        <v>79</v>
      </c>
      <c r="CC55" t="s">
        <v>212</v>
      </c>
      <c r="CD55" t="s">
        <v>81</v>
      </c>
      <c r="CE55" t="s">
        <v>83</v>
      </c>
      <c r="CF55" t="s">
        <v>93</v>
      </c>
      <c r="CO55" s="43">
        <v>20</v>
      </c>
      <c r="CP55" s="47">
        <f t="shared" si="96"/>
        <v>21500</v>
      </c>
      <c r="CQ55" t="s">
        <v>79</v>
      </c>
      <c r="CR55" t="s">
        <v>212</v>
      </c>
      <c r="CS55" t="s">
        <v>81</v>
      </c>
      <c r="CT55" t="s">
        <v>83</v>
      </c>
      <c r="CU55" t="s">
        <v>93</v>
      </c>
      <c r="DD55" s="43">
        <v>20</v>
      </c>
      <c r="DE55" s="47">
        <f t="shared" si="97"/>
        <v>21500</v>
      </c>
      <c r="DF55" t="s">
        <v>79</v>
      </c>
      <c r="DG55" t="s">
        <v>212</v>
      </c>
      <c r="DH55" t="s">
        <v>81</v>
      </c>
      <c r="DI55" t="s">
        <v>83</v>
      </c>
      <c r="DJ55" t="s">
        <v>93</v>
      </c>
      <c r="DS55" s="43">
        <v>20</v>
      </c>
      <c r="DT55" s="47">
        <f t="shared" si="98"/>
        <v>21500</v>
      </c>
      <c r="DU55" t="s">
        <v>79</v>
      </c>
      <c r="DV55" t="s">
        <v>212</v>
      </c>
      <c r="DW55" t="s">
        <v>81</v>
      </c>
      <c r="DX55" t="s">
        <v>83</v>
      </c>
      <c r="DY55" t="s">
        <v>93</v>
      </c>
      <c r="EH55" s="43">
        <v>20</v>
      </c>
      <c r="EI55" s="47">
        <f t="shared" si="99"/>
        <v>21500</v>
      </c>
      <c r="EJ55" t="s">
        <v>79</v>
      </c>
      <c r="EK55" t="s">
        <v>212</v>
      </c>
      <c r="EL55" t="s">
        <v>81</v>
      </c>
      <c r="EM55" t="s">
        <v>83</v>
      </c>
      <c r="EN55" t="s">
        <v>93</v>
      </c>
      <c r="EW55" s="43">
        <v>20</v>
      </c>
      <c r="EX55" s="47">
        <f t="shared" si="100"/>
        <v>21500</v>
      </c>
      <c r="EY55" t="s">
        <v>79</v>
      </c>
      <c r="EZ55" t="s">
        <v>212</v>
      </c>
      <c r="FA55" t="s">
        <v>81</v>
      </c>
      <c r="FB55" t="s">
        <v>83</v>
      </c>
      <c r="FC55" t="s">
        <v>93</v>
      </c>
      <c r="FL55" s="43">
        <v>20</v>
      </c>
      <c r="FM55" s="47">
        <f t="shared" si="101"/>
        <v>21500</v>
      </c>
      <c r="FN55" t="s">
        <v>79</v>
      </c>
      <c r="FO55" t="s">
        <v>212</v>
      </c>
      <c r="FP55" t="s">
        <v>81</v>
      </c>
      <c r="FQ55" t="s">
        <v>83</v>
      </c>
      <c r="FR55" t="s">
        <v>93</v>
      </c>
      <c r="GA55" s="43">
        <v>20</v>
      </c>
      <c r="GB55" s="47">
        <f t="shared" si="102"/>
        <v>21500</v>
      </c>
      <c r="GC55" t="s">
        <v>79</v>
      </c>
      <c r="GD55" t="s">
        <v>212</v>
      </c>
      <c r="GE55" t="s">
        <v>81</v>
      </c>
      <c r="GF55" t="s">
        <v>83</v>
      </c>
      <c r="GG55" t="s">
        <v>93</v>
      </c>
      <c r="GP55" s="43">
        <v>20</v>
      </c>
      <c r="GQ55" s="47">
        <f t="shared" si="103"/>
        <v>21500</v>
      </c>
      <c r="GR55" t="s">
        <v>79</v>
      </c>
      <c r="GS55" t="s">
        <v>212</v>
      </c>
      <c r="GT55" t="s">
        <v>81</v>
      </c>
      <c r="GU55" t="s">
        <v>83</v>
      </c>
      <c r="GV55" t="s">
        <v>93</v>
      </c>
      <c r="HE55" s="43">
        <v>20</v>
      </c>
      <c r="HF55" s="47">
        <f t="shared" si="104"/>
        <v>21500</v>
      </c>
      <c r="HG55" t="s">
        <v>79</v>
      </c>
      <c r="HH55" t="s">
        <v>212</v>
      </c>
      <c r="HI55" t="s">
        <v>81</v>
      </c>
      <c r="HJ55" t="s">
        <v>83</v>
      </c>
      <c r="HK55" t="s">
        <v>93</v>
      </c>
    </row>
    <row r="56" spans="3:225" x14ac:dyDescent="0.2">
      <c r="C56" s="45">
        <v>21</v>
      </c>
      <c r="D56" s="48">
        <f t="shared" si="90"/>
        <v>21500</v>
      </c>
      <c r="E56" t="s">
        <v>79</v>
      </c>
      <c r="F56" t="s">
        <v>212</v>
      </c>
      <c r="G56" t="s">
        <v>81</v>
      </c>
      <c r="H56" t="s">
        <v>83</v>
      </c>
      <c r="I56" t="s">
        <v>93</v>
      </c>
      <c r="R56" s="45">
        <v>21</v>
      </c>
      <c r="S56" s="48">
        <f t="shared" si="91"/>
        <v>21500</v>
      </c>
      <c r="T56" t="s">
        <v>79</v>
      </c>
      <c r="U56" t="s">
        <v>212</v>
      </c>
      <c r="V56" t="s">
        <v>81</v>
      </c>
      <c r="W56" t="s">
        <v>83</v>
      </c>
      <c r="X56" t="s">
        <v>93</v>
      </c>
      <c r="AG56" s="45">
        <v>21</v>
      </c>
      <c r="AH56" s="48">
        <f t="shared" si="92"/>
        <v>21500</v>
      </c>
      <c r="AI56" t="s">
        <v>79</v>
      </c>
      <c r="AJ56" t="s">
        <v>212</v>
      </c>
      <c r="AK56" t="s">
        <v>81</v>
      </c>
      <c r="AL56" t="s">
        <v>83</v>
      </c>
      <c r="AM56" t="s">
        <v>93</v>
      </c>
      <c r="AV56" s="45">
        <v>21</v>
      </c>
      <c r="AW56" s="48">
        <f t="shared" si="93"/>
        <v>21500</v>
      </c>
      <c r="AX56" t="s">
        <v>79</v>
      </c>
      <c r="AY56" t="s">
        <v>212</v>
      </c>
      <c r="AZ56" t="s">
        <v>81</v>
      </c>
      <c r="BA56" t="s">
        <v>83</v>
      </c>
      <c r="BB56" t="s">
        <v>93</v>
      </c>
      <c r="BK56" s="45">
        <v>21</v>
      </c>
      <c r="BL56" s="48">
        <f t="shared" si="94"/>
        <v>21500</v>
      </c>
      <c r="BM56" t="s">
        <v>79</v>
      </c>
      <c r="BN56" t="s">
        <v>212</v>
      </c>
      <c r="BO56" t="s">
        <v>81</v>
      </c>
      <c r="BP56" t="s">
        <v>83</v>
      </c>
      <c r="BQ56" t="s">
        <v>93</v>
      </c>
      <c r="BZ56" s="45">
        <v>21</v>
      </c>
      <c r="CA56" s="48">
        <f t="shared" si="95"/>
        <v>21500</v>
      </c>
      <c r="CB56" t="s">
        <v>79</v>
      </c>
      <c r="CC56" t="s">
        <v>212</v>
      </c>
      <c r="CD56" t="s">
        <v>81</v>
      </c>
      <c r="CE56" t="s">
        <v>83</v>
      </c>
      <c r="CF56" t="s">
        <v>93</v>
      </c>
      <c r="CO56" s="45">
        <v>21</v>
      </c>
      <c r="CP56" s="48">
        <f t="shared" si="96"/>
        <v>21500</v>
      </c>
      <c r="CQ56" t="s">
        <v>79</v>
      </c>
      <c r="CR56" t="s">
        <v>212</v>
      </c>
      <c r="CS56" t="s">
        <v>81</v>
      </c>
      <c r="CT56" t="s">
        <v>83</v>
      </c>
      <c r="CU56" t="s">
        <v>93</v>
      </c>
      <c r="DD56" s="45">
        <v>21</v>
      </c>
      <c r="DE56" s="48">
        <f t="shared" si="97"/>
        <v>21500</v>
      </c>
      <c r="DF56" t="s">
        <v>79</v>
      </c>
      <c r="DG56" t="s">
        <v>212</v>
      </c>
      <c r="DH56" t="s">
        <v>81</v>
      </c>
      <c r="DI56" t="s">
        <v>83</v>
      </c>
      <c r="DJ56" t="s">
        <v>93</v>
      </c>
      <c r="DS56" s="45">
        <v>21</v>
      </c>
      <c r="DT56" s="48">
        <f t="shared" si="98"/>
        <v>21500</v>
      </c>
      <c r="DU56" t="s">
        <v>79</v>
      </c>
      <c r="DV56" t="s">
        <v>212</v>
      </c>
      <c r="DW56" t="s">
        <v>81</v>
      </c>
      <c r="DX56" t="s">
        <v>83</v>
      </c>
      <c r="DY56" t="s">
        <v>93</v>
      </c>
      <c r="EH56" s="45">
        <v>21</v>
      </c>
      <c r="EI56" s="48">
        <f t="shared" si="99"/>
        <v>21500</v>
      </c>
      <c r="EJ56" t="s">
        <v>79</v>
      </c>
      <c r="EK56" t="s">
        <v>212</v>
      </c>
      <c r="EL56" t="s">
        <v>81</v>
      </c>
      <c r="EM56" t="s">
        <v>83</v>
      </c>
      <c r="EN56" t="s">
        <v>93</v>
      </c>
      <c r="EW56" s="45">
        <v>21</v>
      </c>
      <c r="EX56" s="48">
        <f t="shared" si="100"/>
        <v>21500</v>
      </c>
      <c r="EY56" t="s">
        <v>79</v>
      </c>
      <c r="EZ56" t="s">
        <v>212</v>
      </c>
      <c r="FA56" t="s">
        <v>81</v>
      </c>
      <c r="FB56" t="s">
        <v>83</v>
      </c>
      <c r="FC56" t="s">
        <v>93</v>
      </c>
      <c r="FL56" s="45">
        <v>21</v>
      </c>
      <c r="FM56" s="48">
        <f t="shared" si="101"/>
        <v>21500</v>
      </c>
      <c r="FN56" t="s">
        <v>79</v>
      </c>
      <c r="FO56" t="s">
        <v>212</v>
      </c>
      <c r="FP56" t="s">
        <v>81</v>
      </c>
      <c r="FQ56" t="s">
        <v>83</v>
      </c>
      <c r="FR56" t="s">
        <v>93</v>
      </c>
      <c r="GA56" s="45">
        <v>21</v>
      </c>
      <c r="GB56" s="48">
        <f t="shared" si="102"/>
        <v>21500</v>
      </c>
      <c r="GC56" t="s">
        <v>79</v>
      </c>
      <c r="GD56" t="s">
        <v>212</v>
      </c>
      <c r="GE56" t="s">
        <v>81</v>
      </c>
      <c r="GF56" t="s">
        <v>83</v>
      </c>
      <c r="GG56" t="s">
        <v>93</v>
      </c>
      <c r="GP56" s="45">
        <v>21</v>
      </c>
      <c r="GQ56" s="48">
        <f t="shared" si="103"/>
        <v>21500</v>
      </c>
      <c r="GR56" t="s">
        <v>79</v>
      </c>
      <c r="GS56" t="s">
        <v>212</v>
      </c>
      <c r="GT56" t="s">
        <v>81</v>
      </c>
      <c r="GU56" t="s">
        <v>83</v>
      </c>
      <c r="GV56" t="s">
        <v>93</v>
      </c>
      <c r="HE56" s="45">
        <v>21</v>
      </c>
      <c r="HF56" s="48">
        <f t="shared" si="104"/>
        <v>21500</v>
      </c>
      <c r="HG56" t="s">
        <v>79</v>
      </c>
      <c r="HH56" t="s">
        <v>212</v>
      </c>
      <c r="HI56" t="s">
        <v>81</v>
      </c>
      <c r="HJ56" t="s">
        <v>83</v>
      </c>
      <c r="HK56" t="s">
        <v>93</v>
      </c>
    </row>
    <row r="57" spans="3:225" x14ac:dyDescent="0.2">
      <c r="C57" s="43">
        <v>22</v>
      </c>
      <c r="D57" s="47">
        <f>D$34</f>
        <v>8600</v>
      </c>
      <c r="E57" t="s">
        <v>79</v>
      </c>
      <c r="F57" t="s">
        <v>212</v>
      </c>
      <c r="G57" t="s">
        <v>81</v>
      </c>
      <c r="H57" t="s">
        <v>83</v>
      </c>
      <c r="I57" t="s">
        <v>93</v>
      </c>
      <c r="R57" s="43">
        <v>22</v>
      </c>
      <c r="S57" s="47">
        <f>S$34</f>
        <v>8600</v>
      </c>
      <c r="T57" t="s">
        <v>79</v>
      </c>
      <c r="U57" t="s">
        <v>212</v>
      </c>
      <c r="V57" t="s">
        <v>81</v>
      </c>
      <c r="W57" t="s">
        <v>83</v>
      </c>
      <c r="X57" t="s">
        <v>93</v>
      </c>
      <c r="AG57" s="43">
        <v>22</v>
      </c>
      <c r="AH57" s="47">
        <f>AH$34</f>
        <v>8600</v>
      </c>
      <c r="AI57" t="s">
        <v>79</v>
      </c>
      <c r="AJ57" t="s">
        <v>212</v>
      </c>
      <c r="AK57" t="s">
        <v>81</v>
      </c>
      <c r="AL57" t="s">
        <v>83</v>
      </c>
      <c r="AM57" t="s">
        <v>93</v>
      </c>
      <c r="AV57" s="43">
        <v>22</v>
      </c>
      <c r="AW57" s="47">
        <f>AW$34</f>
        <v>8600</v>
      </c>
      <c r="AX57" t="s">
        <v>79</v>
      </c>
      <c r="AY57" t="s">
        <v>212</v>
      </c>
      <c r="AZ57" t="s">
        <v>81</v>
      </c>
      <c r="BA57" t="s">
        <v>83</v>
      </c>
      <c r="BB57" t="s">
        <v>93</v>
      </c>
      <c r="BK57" s="43">
        <v>22</v>
      </c>
      <c r="BL57" s="47">
        <f>BL$34</f>
        <v>8600</v>
      </c>
      <c r="BM57" t="s">
        <v>79</v>
      </c>
      <c r="BN57" t="s">
        <v>212</v>
      </c>
      <c r="BO57" t="s">
        <v>81</v>
      </c>
      <c r="BP57" t="s">
        <v>83</v>
      </c>
      <c r="BQ57" t="s">
        <v>93</v>
      </c>
      <c r="BZ57" s="43">
        <v>22</v>
      </c>
      <c r="CA57" s="47">
        <f>CA$34</f>
        <v>8600</v>
      </c>
      <c r="CB57" t="s">
        <v>79</v>
      </c>
      <c r="CC57" t="s">
        <v>212</v>
      </c>
      <c r="CD57" t="s">
        <v>81</v>
      </c>
      <c r="CE57" t="s">
        <v>83</v>
      </c>
      <c r="CF57" t="s">
        <v>93</v>
      </c>
      <c r="CO57" s="43">
        <v>22</v>
      </c>
      <c r="CP57" s="47">
        <f>CP$34</f>
        <v>8600</v>
      </c>
      <c r="CQ57" t="s">
        <v>79</v>
      </c>
      <c r="CR57" t="s">
        <v>212</v>
      </c>
      <c r="CS57" t="s">
        <v>81</v>
      </c>
      <c r="CT57" t="s">
        <v>83</v>
      </c>
      <c r="CU57" t="s">
        <v>93</v>
      </c>
      <c r="DD57" s="43">
        <v>22</v>
      </c>
      <c r="DE57" s="47">
        <f>DE$34</f>
        <v>8600</v>
      </c>
      <c r="DF57" t="s">
        <v>79</v>
      </c>
      <c r="DG57" t="s">
        <v>212</v>
      </c>
      <c r="DH57" t="s">
        <v>81</v>
      </c>
      <c r="DI57" t="s">
        <v>83</v>
      </c>
      <c r="DJ57" t="s">
        <v>93</v>
      </c>
      <c r="DS57" s="43">
        <v>22</v>
      </c>
      <c r="DT57" s="47">
        <f>DT$34</f>
        <v>8600</v>
      </c>
      <c r="DU57" t="s">
        <v>79</v>
      </c>
      <c r="DV57" t="s">
        <v>212</v>
      </c>
      <c r="DW57" t="s">
        <v>81</v>
      </c>
      <c r="DX57" t="s">
        <v>83</v>
      </c>
      <c r="DY57" t="s">
        <v>93</v>
      </c>
      <c r="EH57" s="43">
        <v>22</v>
      </c>
      <c r="EI57" s="47">
        <f>EI$34</f>
        <v>8600</v>
      </c>
      <c r="EJ57" t="s">
        <v>79</v>
      </c>
      <c r="EK57" t="s">
        <v>212</v>
      </c>
      <c r="EL57" t="s">
        <v>81</v>
      </c>
      <c r="EM57" t="s">
        <v>83</v>
      </c>
      <c r="EN57" t="s">
        <v>93</v>
      </c>
      <c r="EW57" s="43">
        <v>22</v>
      </c>
      <c r="EX57" s="47">
        <f>EX$34</f>
        <v>8600</v>
      </c>
      <c r="EY57" t="s">
        <v>79</v>
      </c>
      <c r="EZ57" t="s">
        <v>212</v>
      </c>
      <c r="FA57" t="s">
        <v>81</v>
      </c>
      <c r="FB57" t="s">
        <v>83</v>
      </c>
      <c r="FC57" t="s">
        <v>93</v>
      </c>
      <c r="FL57" s="43">
        <v>22</v>
      </c>
      <c r="FM57" s="47">
        <f>FM$34</f>
        <v>8600</v>
      </c>
      <c r="FN57" t="s">
        <v>79</v>
      </c>
      <c r="FO57" t="s">
        <v>212</v>
      </c>
      <c r="FP57" t="s">
        <v>81</v>
      </c>
      <c r="FQ57" t="s">
        <v>83</v>
      </c>
      <c r="FR57" t="s">
        <v>93</v>
      </c>
      <c r="GA57" s="43">
        <v>22</v>
      </c>
      <c r="GB57" s="47">
        <f>GB$34</f>
        <v>8600</v>
      </c>
      <c r="GC57" t="s">
        <v>79</v>
      </c>
      <c r="GD57" t="s">
        <v>212</v>
      </c>
      <c r="GE57" t="s">
        <v>81</v>
      </c>
      <c r="GF57" t="s">
        <v>83</v>
      </c>
      <c r="GG57" t="s">
        <v>93</v>
      </c>
      <c r="GP57" s="43">
        <v>22</v>
      </c>
      <c r="GQ57" s="47">
        <f>GQ$34</f>
        <v>8600</v>
      </c>
      <c r="GR57" t="s">
        <v>79</v>
      </c>
      <c r="GS57" t="s">
        <v>212</v>
      </c>
      <c r="GT57" t="s">
        <v>81</v>
      </c>
      <c r="GU57" t="s">
        <v>83</v>
      </c>
      <c r="GV57" t="s">
        <v>93</v>
      </c>
      <c r="HE57" s="43">
        <v>22</v>
      </c>
      <c r="HF57" s="47">
        <f>HF$34</f>
        <v>8600</v>
      </c>
      <c r="HG57" t="s">
        <v>79</v>
      </c>
      <c r="HH57" t="s">
        <v>212</v>
      </c>
      <c r="HI57" t="s">
        <v>81</v>
      </c>
      <c r="HJ57" t="s">
        <v>83</v>
      </c>
      <c r="HK57" t="s">
        <v>93</v>
      </c>
    </row>
    <row r="58" spans="3:225" x14ac:dyDescent="0.2">
      <c r="C58" s="43">
        <v>23</v>
      </c>
      <c r="D58" s="47">
        <f>D$34</f>
        <v>8600</v>
      </c>
      <c r="E58" t="s">
        <v>79</v>
      </c>
      <c r="F58" t="s">
        <v>212</v>
      </c>
      <c r="G58" t="s">
        <v>81</v>
      </c>
      <c r="H58" t="s">
        <v>83</v>
      </c>
      <c r="I58" t="s">
        <v>93</v>
      </c>
      <c r="J58" s="4"/>
      <c r="R58" s="43">
        <v>23</v>
      </c>
      <c r="S58" s="47">
        <f>S$34</f>
        <v>8600</v>
      </c>
      <c r="T58" t="s">
        <v>79</v>
      </c>
      <c r="U58" t="s">
        <v>212</v>
      </c>
      <c r="V58" t="s">
        <v>81</v>
      </c>
      <c r="W58" t="s">
        <v>83</v>
      </c>
      <c r="X58" t="s">
        <v>93</v>
      </c>
      <c r="Y58" s="4"/>
      <c r="AG58" s="43">
        <v>23</v>
      </c>
      <c r="AH58" s="47">
        <f>AH$34</f>
        <v>8600</v>
      </c>
      <c r="AI58" t="s">
        <v>79</v>
      </c>
      <c r="AJ58" t="s">
        <v>212</v>
      </c>
      <c r="AK58" t="s">
        <v>81</v>
      </c>
      <c r="AL58" t="s">
        <v>83</v>
      </c>
      <c r="AM58" t="s">
        <v>93</v>
      </c>
      <c r="AN58" s="4"/>
      <c r="AV58" s="43">
        <v>23</v>
      </c>
      <c r="AW58" s="47">
        <f>AW$34</f>
        <v>8600</v>
      </c>
      <c r="AX58" t="s">
        <v>79</v>
      </c>
      <c r="AY58" t="s">
        <v>212</v>
      </c>
      <c r="AZ58" t="s">
        <v>81</v>
      </c>
      <c r="BA58" t="s">
        <v>83</v>
      </c>
      <c r="BB58" t="s">
        <v>93</v>
      </c>
      <c r="BC58" s="4"/>
      <c r="BK58" s="43">
        <v>23</v>
      </c>
      <c r="BL58" s="47">
        <f>BL$34</f>
        <v>8600</v>
      </c>
      <c r="BM58" t="s">
        <v>79</v>
      </c>
      <c r="BN58" t="s">
        <v>212</v>
      </c>
      <c r="BO58" t="s">
        <v>81</v>
      </c>
      <c r="BP58" t="s">
        <v>83</v>
      </c>
      <c r="BQ58" t="s">
        <v>93</v>
      </c>
      <c r="BR58" s="4"/>
      <c r="BZ58" s="43">
        <v>23</v>
      </c>
      <c r="CA58" s="47">
        <f>CA$34</f>
        <v>8600</v>
      </c>
      <c r="CB58" t="s">
        <v>79</v>
      </c>
      <c r="CC58" t="s">
        <v>212</v>
      </c>
      <c r="CD58" t="s">
        <v>81</v>
      </c>
      <c r="CE58" t="s">
        <v>83</v>
      </c>
      <c r="CF58" t="s">
        <v>93</v>
      </c>
      <c r="CG58" s="4"/>
      <c r="CO58" s="43">
        <v>23</v>
      </c>
      <c r="CP58" s="47">
        <f>CP$34</f>
        <v>8600</v>
      </c>
      <c r="CQ58" t="s">
        <v>79</v>
      </c>
      <c r="CR58" t="s">
        <v>212</v>
      </c>
      <c r="CS58" t="s">
        <v>81</v>
      </c>
      <c r="CT58" t="s">
        <v>83</v>
      </c>
      <c r="CU58" t="s">
        <v>93</v>
      </c>
      <c r="CV58" s="4"/>
      <c r="DD58" s="43">
        <v>23</v>
      </c>
      <c r="DE58" s="47">
        <f>DE$34</f>
        <v>8600</v>
      </c>
      <c r="DF58" t="s">
        <v>79</v>
      </c>
      <c r="DG58" t="s">
        <v>212</v>
      </c>
      <c r="DH58" t="s">
        <v>81</v>
      </c>
      <c r="DI58" t="s">
        <v>83</v>
      </c>
      <c r="DJ58" t="s">
        <v>93</v>
      </c>
      <c r="DK58" s="4"/>
      <c r="DS58" s="43">
        <v>23</v>
      </c>
      <c r="DT58" s="47">
        <f>DT$34</f>
        <v>8600</v>
      </c>
      <c r="DU58" t="s">
        <v>79</v>
      </c>
      <c r="DV58" t="s">
        <v>212</v>
      </c>
      <c r="DW58" t="s">
        <v>81</v>
      </c>
      <c r="DX58" t="s">
        <v>83</v>
      </c>
      <c r="DY58" t="s">
        <v>93</v>
      </c>
      <c r="DZ58" s="4"/>
      <c r="EH58" s="43">
        <v>23</v>
      </c>
      <c r="EI58" s="47">
        <f>EI$34</f>
        <v>8600</v>
      </c>
      <c r="EJ58" t="s">
        <v>79</v>
      </c>
      <c r="EK58" t="s">
        <v>212</v>
      </c>
      <c r="EL58" t="s">
        <v>81</v>
      </c>
      <c r="EM58" t="s">
        <v>83</v>
      </c>
      <c r="EN58" t="s">
        <v>93</v>
      </c>
      <c r="EO58" s="4"/>
      <c r="EW58" s="43">
        <v>23</v>
      </c>
      <c r="EX58" s="47">
        <f>EX$34</f>
        <v>8600</v>
      </c>
      <c r="EY58" t="s">
        <v>79</v>
      </c>
      <c r="EZ58" t="s">
        <v>212</v>
      </c>
      <c r="FA58" t="s">
        <v>81</v>
      </c>
      <c r="FB58" t="s">
        <v>83</v>
      </c>
      <c r="FC58" t="s">
        <v>93</v>
      </c>
      <c r="FD58" s="4"/>
      <c r="FL58" s="43">
        <v>23</v>
      </c>
      <c r="FM58" s="47">
        <f>FM$34</f>
        <v>8600</v>
      </c>
      <c r="FN58" t="s">
        <v>79</v>
      </c>
      <c r="FO58" t="s">
        <v>212</v>
      </c>
      <c r="FP58" t="s">
        <v>81</v>
      </c>
      <c r="FQ58" t="s">
        <v>83</v>
      </c>
      <c r="FR58" t="s">
        <v>93</v>
      </c>
      <c r="FS58" s="4"/>
      <c r="GA58" s="43">
        <v>23</v>
      </c>
      <c r="GB58" s="47">
        <f>GB$34</f>
        <v>8600</v>
      </c>
      <c r="GC58" t="s">
        <v>79</v>
      </c>
      <c r="GD58" t="s">
        <v>212</v>
      </c>
      <c r="GE58" t="s">
        <v>81</v>
      </c>
      <c r="GF58" t="s">
        <v>83</v>
      </c>
      <c r="GG58" t="s">
        <v>93</v>
      </c>
      <c r="GH58" s="4"/>
      <c r="GP58" s="43">
        <v>23</v>
      </c>
      <c r="GQ58" s="47">
        <f>GQ$34</f>
        <v>8600</v>
      </c>
      <c r="GR58" t="s">
        <v>79</v>
      </c>
      <c r="GS58" t="s">
        <v>212</v>
      </c>
      <c r="GT58" t="s">
        <v>81</v>
      </c>
      <c r="GU58" t="s">
        <v>83</v>
      </c>
      <c r="GV58" t="s">
        <v>93</v>
      </c>
      <c r="GW58" s="4"/>
      <c r="HE58" s="43">
        <v>23</v>
      </c>
      <c r="HF58" s="47">
        <f>HF$34</f>
        <v>8600</v>
      </c>
      <c r="HG58" t="s">
        <v>79</v>
      </c>
      <c r="HH58" t="s">
        <v>212</v>
      </c>
      <c r="HI58" t="s">
        <v>81</v>
      </c>
      <c r="HJ58" t="s">
        <v>83</v>
      </c>
      <c r="HK58" t="s">
        <v>93</v>
      </c>
      <c r="HL58" s="4"/>
    </row>
    <row r="59" spans="3:225" x14ac:dyDescent="0.2">
      <c r="C59" s="43">
        <v>24</v>
      </c>
      <c r="D59" s="47">
        <f>D$34</f>
        <v>8600</v>
      </c>
      <c r="E59" t="s">
        <v>79</v>
      </c>
      <c r="F59" t="s">
        <v>212</v>
      </c>
      <c r="G59" t="s">
        <v>81</v>
      </c>
      <c r="H59" t="s">
        <v>83</v>
      </c>
      <c r="I59" t="s">
        <v>93</v>
      </c>
      <c r="R59" s="43">
        <v>24</v>
      </c>
      <c r="S59" s="47">
        <f>S$34</f>
        <v>8600</v>
      </c>
      <c r="T59" t="s">
        <v>79</v>
      </c>
      <c r="U59" t="s">
        <v>212</v>
      </c>
      <c r="V59" t="s">
        <v>81</v>
      </c>
      <c r="W59" t="s">
        <v>83</v>
      </c>
      <c r="X59" t="s">
        <v>93</v>
      </c>
      <c r="AG59" s="43">
        <v>24</v>
      </c>
      <c r="AH59" s="47">
        <f>AH$34</f>
        <v>8600</v>
      </c>
      <c r="AI59" t="s">
        <v>79</v>
      </c>
      <c r="AJ59" t="s">
        <v>212</v>
      </c>
      <c r="AK59" t="s">
        <v>81</v>
      </c>
      <c r="AL59" t="s">
        <v>83</v>
      </c>
      <c r="AM59" t="s">
        <v>93</v>
      </c>
      <c r="AV59" s="43">
        <v>24</v>
      </c>
      <c r="AW59" s="47">
        <f>AW$34</f>
        <v>8600</v>
      </c>
      <c r="AX59" t="s">
        <v>79</v>
      </c>
      <c r="AY59" t="s">
        <v>212</v>
      </c>
      <c r="AZ59" t="s">
        <v>81</v>
      </c>
      <c r="BA59" t="s">
        <v>83</v>
      </c>
      <c r="BB59" t="s">
        <v>93</v>
      </c>
      <c r="BK59" s="43">
        <v>24</v>
      </c>
      <c r="BL59" s="47">
        <f>BL$34</f>
        <v>8600</v>
      </c>
      <c r="BM59" t="s">
        <v>79</v>
      </c>
      <c r="BN59" t="s">
        <v>212</v>
      </c>
      <c r="BO59" t="s">
        <v>81</v>
      </c>
      <c r="BP59" t="s">
        <v>83</v>
      </c>
      <c r="BQ59" t="s">
        <v>93</v>
      </c>
      <c r="BZ59" s="43">
        <v>24</v>
      </c>
      <c r="CA59" s="47">
        <f>CA$34</f>
        <v>8600</v>
      </c>
      <c r="CB59" t="s">
        <v>79</v>
      </c>
      <c r="CC59" t="s">
        <v>212</v>
      </c>
      <c r="CD59" t="s">
        <v>81</v>
      </c>
      <c r="CE59" t="s">
        <v>83</v>
      </c>
      <c r="CF59" t="s">
        <v>93</v>
      </c>
      <c r="CO59" s="43">
        <v>24</v>
      </c>
      <c r="CP59" s="47">
        <f>CP$34</f>
        <v>8600</v>
      </c>
      <c r="CQ59" t="s">
        <v>79</v>
      </c>
      <c r="CR59" t="s">
        <v>212</v>
      </c>
      <c r="CS59" t="s">
        <v>81</v>
      </c>
      <c r="CT59" t="s">
        <v>83</v>
      </c>
      <c r="CU59" t="s">
        <v>93</v>
      </c>
      <c r="DD59" s="43">
        <v>24</v>
      </c>
      <c r="DE59" s="47">
        <f>DE$34</f>
        <v>8600</v>
      </c>
      <c r="DF59" t="s">
        <v>79</v>
      </c>
      <c r="DG59" t="s">
        <v>212</v>
      </c>
      <c r="DH59" t="s">
        <v>81</v>
      </c>
      <c r="DI59" t="s">
        <v>83</v>
      </c>
      <c r="DJ59" t="s">
        <v>93</v>
      </c>
      <c r="DS59" s="43">
        <v>24</v>
      </c>
      <c r="DT59" s="47">
        <f>DT$34</f>
        <v>8600</v>
      </c>
      <c r="DU59" t="s">
        <v>79</v>
      </c>
      <c r="DV59" t="s">
        <v>212</v>
      </c>
      <c r="DW59" t="s">
        <v>81</v>
      </c>
      <c r="DX59" t="s">
        <v>83</v>
      </c>
      <c r="DY59" t="s">
        <v>93</v>
      </c>
      <c r="EH59" s="43">
        <v>24</v>
      </c>
      <c r="EI59" s="47">
        <f>EI$34</f>
        <v>8600</v>
      </c>
      <c r="EJ59" t="s">
        <v>79</v>
      </c>
      <c r="EK59" t="s">
        <v>212</v>
      </c>
      <c r="EL59" t="s">
        <v>81</v>
      </c>
      <c r="EM59" t="s">
        <v>83</v>
      </c>
      <c r="EN59" t="s">
        <v>93</v>
      </c>
      <c r="EW59" s="43">
        <v>24</v>
      </c>
      <c r="EX59" s="47">
        <f>EX$34</f>
        <v>8600</v>
      </c>
      <c r="EY59" t="s">
        <v>79</v>
      </c>
      <c r="EZ59" t="s">
        <v>212</v>
      </c>
      <c r="FA59" t="s">
        <v>81</v>
      </c>
      <c r="FB59" t="s">
        <v>83</v>
      </c>
      <c r="FC59" t="s">
        <v>93</v>
      </c>
      <c r="FL59" s="43">
        <v>24</v>
      </c>
      <c r="FM59" s="47">
        <f>FM$34</f>
        <v>8600</v>
      </c>
      <c r="FN59" t="s">
        <v>79</v>
      </c>
      <c r="FO59" t="s">
        <v>212</v>
      </c>
      <c r="FP59" t="s">
        <v>81</v>
      </c>
      <c r="FQ59" t="s">
        <v>83</v>
      </c>
      <c r="FR59" t="s">
        <v>93</v>
      </c>
      <c r="GA59" s="43">
        <v>24</v>
      </c>
      <c r="GB59" s="47">
        <f>GB$34</f>
        <v>8600</v>
      </c>
      <c r="GC59" t="s">
        <v>79</v>
      </c>
      <c r="GD59" t="s">
        <v>212</v>
      </c>
      <c r="GE59" t="s">
        <v>81</v>
      </c>
      <c r="GF59" t="s">
        <v>83</v>
      </c>
      <c r="GG59" t="s">
        <v>93</v>
      </c>
      <c r="GP59" s="43">
        <v>24</v>
      </c>
      <c r="GQ59" s="47">
        <f>GQ$34</f>
        <v>8600</v>
      </c>
      <c r="GR59" t="s">
        <v>79</v>
      </c>
      <c r="GS59" t="s">
        <v>212</v>
      </c>
      <c r="GT59" t="s">
        <v>81</v>
      </c>
      <c r="GU59" t="s">
        <v>83</v>
      </c>
      <c r="GV59" t="s">
        <v>93</v>
      </c>
      <c r="HE59" s="43">
        <v>24</v>
      </c>
      <c r="HF59" s="47">
        <f>HF$34</f>
        <v>8600</v>
      </c>
      <c r="HG59" t="s">
        <v>79</v>
      </c>
      <c r="HH59" t="s">
        <v>212</v>
      </c>
      <c r="HI59" t="s">
        <v>81</v>
      </c>
      <c r="HJ59" t="s">
        <v>83</v>
      </c>
      <c r="HK59" t="s">
        <v>93</v>
      </c>
    </row>
    <row r="60" spans="3:225" x14ac:dyDescent="0.2">
      <c r="C60" s="43">
        <v>25</v>
      </c>
      <c r="D60" s="47">
        <f>D$34</f>
        <v>8600</v>
      </c>
      <c r="E60" t="s">
        <v>79</v>
      </c>
      <c r="F60" t="s">
        <v>212</v>
      </c>
      <c r="G60" t="s">
        <v>81</v>
      </c>
      <c r="H60" t="s">
        <v>83</v>
      </c>
      <c r="I60" t="s">
        <v>93</v>
      </c>
      <c r="R60" s="43">
        <v>25</v>
      </c>
      <c r="S60" s="47">
        <f>S$34</f>
        <v>8600</v>
      </c>
      <c r="T60" t="s">
        <v>79</v>
      </c>
      <c r="U60" t="s">
        <v>212</v>
      </c>
      <c r="V60" t="s">
        <v>81</v>
      </c>
      <c r="W60" t="s">
        <v>83</v>
      </c>
      <c r="X60" t="s">
        <v>93</v>
      </c>
      <c r="AG60" s="43">
        <v>25</v>
      </c>
      <c r="AH60" s="47">
        <f>AH$34</f>
        <v>8600</v>
      </c>
      <c r="AI60" t="s">
        <v>79</v>
      </c>
      <c r="AJ60" t="s">
        <v>212</v>
      </c>
      <c r="AK60" t="s">
        <v>81</v>
      </c>
      <c r="AL60" t="s">
        <v>83</v>
      </c>
      <c r="AM60" t="s">
        <v>93</v>
      </c>
      <c r="AV60" s="43">
        <v>25</v>
      </c>
      <c r="AW60" s="47">
        <f>AW$34</f>
        <v>8600</v>
      </c>
      <c r="AX60" t="s">
        <v>79</v>
      </c>
      <c r="AY60" t="s">
        <v>212</v>
      </c>
      <c r="AZ60" t="s">
        <v>81</v>
      </c>
      <c r="BA60" t="s">
        <v>83</v>
      </c>
      <c r="BB60" t="s">
        <v>93</v>
      </c>
      <c r="BK60" s="43">
        <v>25</v>
      </c>
      <c r="BL60" s="47">
        <f>BL$34</f>
        <v>8600</v>
      </c>
      <c r="BM60" t="s">
        <v>79</v>
      </c>
      <c r="BN60" t="s">
        <v>212</v>
      </c>
      <c r="BO60" t="s">
        <v>81</v>
      </c>
      <c r="BP60" t="s">
        <v>83</v>
      </c>
      <c r="BQ60" t="s">
        <v>93</v>
      </c>
      <c r="BZ60" s="43">
        <v>25</v>
      </c>
      <c r="CA60" s="47">
        <f>CA$34</f>
        <v>8600</v>
      </c>
      <c r="CB60" t="s">
        <v>79</v>
      </c>
      <c r="CC60" t="s">
        <v>212</v>
      </c>
      <c r="CD60" t="s">
        <v>81</v>
      </c>
      <c r="CE60" t="s">
        <v>83</v>
      </c>
      <c r="CF60" t="s">
        <v>93</v>
      </c>
      <c r="CO60" s="43">
        <v>25</v>
      </c>
      <c r="CP60" s="47">
        <f>CP$34</f>
        <v>8600</v>
      </c>
      <c r="CQ60" t="s">
        <v>79</v>
      </c>
      <c r="CR60" t="s">
        <v>212</v>
      </c>
      <c r="CS60" t="s">
        <v>81</v>
      </c>
      <c r="CT60" t="s">
        <v>83</v>
      </c>
      <c r="CU60" t="s">
        <v>93</v>
      </c>
      <c r="DD60" s="43">
        <v>25</v>
      </c>
      <c r="DE60" s="47">
        <f>DE$34</f>
        <v>8600</v>
      </c>
      <c r="DF60" t="s">
        <v>79</v>
      </c>
      <c r="DG60" t="s">
        <v>212</v>
      </c>
      <c r="DH60" t="s">
        <v>81</v>
      </c>
      <c r="DI60" t="s">
        <v>83</v>
      </c>
      <c r="DJ60" t="s">
        <v>93</v>
      </c>
      <c r="DS60" s="43">
        <v>25</v>
      </c>
      <c r="DT60" s="47">
        <f>DT$34</f>
        <v>8600</v>
      </c>
      <c r="DU60" t="s">
        <v>79</v>
      </c>
      <c r="DV60" t="s">
        <v>212</v>
      </c>
      <c r="DW60" t="s">
        <v>81</v>
      </c>
      <c r="DX60" t="s">
        <v>83</v>
      </c>
      <c r="DY60" t="s">
        <v>93</v>
      </c>
      <c r="EH60" s="43">
        <v>25</v>
      </c>
      <c r="EI60" s="47">
        <f>EI$34</f>
        <v>8600</v>
      </c>
      <c r="EJ60" t="s">
        <v>79</v>
      </c>
      <c r="EK60" t="s">
        <v>212</v>
      </c>
      <c r="EL60" t="s">
        <v>81</v>
      </c>
      <c r="EM60" t="s">
        <v>83</v>
      </c>
      <c r="EN60" t="s">
        <v>93</v>
      </c>
      <c r="EW60" s="43">
        <v>25</v>
      </c>
      <c r="EX60" s="47">
        <f>EX$34</f>
        <v>8600</v>
      </c>
      <c r="EY60" t="s">
        <v>79</v>
      </c>
      <c r="EZ60" t="s">
        <v>212</v>
      </c>
      <c r="FA60" t="s">
        <v>81</v>
      </c>
      <c r="FB60" t="s">
        <v>83</v>
      </c>
      <c r="FC60" t="s">
        <v>93</v>
      </c>
      <c r="FL60" s="43">
        <v>25</v>
      </c>
      <c r="FM60" s="47">
        <f>FM$34</f>
        <v>8600</v>
      </c>
      <c r="FN60" t="s">
        <v>79</v>
      </c>
      <c r="FO60" t="s">
        <v>212</v>
      </c>
      <c r="FP60" t="s">
        <v>81</v>
      </c>
      <c r="FQ60" t="s">
        <v>83</v>
      </c>
      <c r="FR60" t="s">
        <v>93</v>
      </c>
      <c r="GA60" s="43">
        <v>25</v>
      </c>
      <c r="GB60" s="47">
        <f>GB$34</f>
        <v>8600</v>
      </c>
      <c r="GC60" t="s">
        <v>79</v>
      </c>
      <c r="GD60" t="s">
        <v>212</v>
      </c>
      <c r="GE60" t="s">
        <v>81</v>
      </c>
      <c r="GF60" t="s">
        <v>83</v>
      </c>
      <c r="GG60" t="s">
        <v>93</v>
      </c>
      <c r="GP60" s="43">
        <v>25</v>
      </c>
      <c r="GQ60" s="47">
        <f>GQ$34</f>
        <v>8600</v>
      </c>
      <c r="GR60" t="s">
        <v>79</v>
      </c>
      <c r="GS60" t="s">
        <v>212</v>
      </c>
      <c r="GT60" t="s">
        <v>81</v>
      </c>
      <c r="GU60" t="s">
        <v>83</v>
      </c>
      <c r="GV60" t="s">
        <v>93</v>
      </c>
      <c r="HE60" s="43">
        <v>25</v>
      </c>
      <c r="HF60" s="47">
        <f>HF$34</f>
        <v>8600</v>
      </c>
      <c r="HG60" t="s">
        <v>79</v>
      </c>
      <c r="HH60" t="s">
        <v>212</v>
      </c>
      <c r="HI60" t="s">
        <v>81</v>
      </c>
      <c r="HJ60" t="s">
        <v>83</v>
      </c>
      <c r="HK60" t="s">
        <v>93</v>
      </c>
    </row>
    <row r="61" spans="3:225" x14ac:dyDescent="0.2">
      <c r="C61" s="45">
        <v>26</v>
      </c>
      <c r="D61" s="48">
        <f>D$34</f>
        <v>8600</v>
      </c>
      <c r="E61" t="s">
        <v>79</v>
      </c>
      <c r="F61" t="s">
        <v>212</v>
      </c>
      <c r="G61" t="s">
        <v>81</v>
      </c>
      <c r="H61" t="s">
        <v>83</v>
      </c>
      <c r="I61" t="s">
        <v>93</v>
      </c>
      <c r="R61" s="45">
        <v>26</v>
      </c>
      <c r="S61" s="48">
        <f>S$34</f>
        <v>8600</v>
      </c>
      <c r="T61" t="s">
        <v>79</v>
      </c>
      <c r="U61" t="s">
        <v>212</v>
      </c>
      <c r="V61" t="s">
        <v>81</v>
      </c>
      <c r="W61" t="s">
        <v>83</v>
      </c>
      <c r="X61" t="s">
        <v>93</v>
      </c>
      <c r="AG61" s="45">
        <v>26</v>
      </c>
      <c r="AH61" s="48">
        <f>AH$34</f>
        <v>8600</v>
      </c>
      <c r="AI61" t="s">
        <v>79</v>
      </c>
      <c r="AJ61" t="s">
        <v>212</v>
      </c>
      <c r="AK61" t="s">
        <v>81</v>
      </c>
      <c r="AL61" t="s">
        <v>83</v>
      </c>
      <c r="AM61" t="s">
        <v>93</v>
      </c>
      <c r="AV61" s="45">
        <v>26</v>
      </c>
      <c r="AW61" s="48">
        <f>AW$34</f>
        <v>8600</v>
      </c>
      <c r="AX61" t="s">
        <v>79</v>
      </c>
      <c r="AY61" t="s">
        <v>212</v>
      </c>
      <c r="AZ61" t="s">
        <v>81</v>
      </c>
      <c r="BA61" t="s">
        <v>83</v>
      </c>
      <c r="BB61" t="s">
        <v>93</v>
      </c>
      <c r="BK61" s="45">
        <v>26</v>
      </c>
      <c r="BL61" s="48">
        <f>BL$34</f>
        <v>8600</v>
      </c>
      <c r="BM61" t="s">
        <v>79</v>
      </c>
      <c r="BN61" t="s">
        <v>212</v>
      </c>
      <c r="BO61" t="s">
        <v>81</v>
      </c>
      <c r="BP61" t="s">
        <v>83</v>
      </c>
      <c r="BQ61" t="s">
        <v>93</v>
      </c>
      <c r="BZ61" s="45">
        <v>26</v>
      </c>
      <c r="CA61" s="48">
        <f>CA$34</f>
        <v>8600</v>
      </c>
      <c r="CB61" t="s">
        <v>79</v>
      </c>
      <c r="CC61" t="s">
        <v>212</v>
      </c>
      <c r="CD61" t="s">
        <v>81</v>
      </c>
      <c r="CE61" t="s">
        <v>83</v>
      </c>
      <c r="CF61" t="s">
        <v>93</v>
      </c>
      <c r="CO61" s="45">
        <v>26</v>
      </c>
      <c r="CP61" s="48">
        <f>CP$34</f>
        <v>8600</v>
      </c>
      <c r="CQ61" t="s">
        <v>79</v>
      </c>
      <c r="CR61" t="s">
        <v>212</v>
      </c>
      <c r="CS61" t="s">
        <v>81</v>
      </c>
      <c r="CT61" t="s">
        <v>83</v>
      </c>
      <c r="CU61" t="s">
        <v>93</v>
      </c>
      <c r="DD61" s="45">
        <v>26</v>
      </c>
      <c r="DE61" s="48">
        <f>DE$34</f>
        <v>8600</v>
      </c>
      <c r="DF61" t="s">
        <v>79</v>
      </c>
      <c r="DG61" t="s">
        <v>212</v>
      </c>
      <c r="DH61" t="s">
        <v>81</v>
      </c>
      <c r="DI61" t="s">
        <v>83</v>
      </c>
      <c r="DJ61" t="s">
        <v>93</v>
      </c>
      <c r="DS61" s="45">
        <v>26</v>
      </c>
      <c r="DT61" s="48">
        <f>DT$34</f>
        <v>8600</v>
      </c>
      <c r="DU61" t="s">
        <v>79</v>
      </c>
      <c r="DV61" t="s">
        <v>212</v>
      </c>
      <c r="DW61" t="s">
        <v>81</v>
      </c>
      <c r="DX61" t="s">
        <v>83</v>
      </c>
      <c r="DY61" t="s">
        <v>93</v>
      </c>
      <c r="EH61" s="45">
        <v>26</v>
      </c>
      <c r="EI61" s="48">
        <f>EI$34</f>
        <v>8600</v>
      </c>
      <c r="EJ61" t="s">
        <v>79</v>
      </c>
      <c r="EK61" t="s">
        <v>212</v>
      </c>
      <c r="EL61" t="s">
        <v>81</v>
      </c>
      <c r="EM61" t="s">
        <v>83</v>
      </c>
      <c r="EN61" t="s">
        <v>93</v>
      </c>
      <c r="EW61" s="45">
        <v>26</v>
      </c>
      <c r="EX61" s="48">
        <f>EX$34</f>
        <v>8600</v>
      </c>
      <c r="EY61" t="s">
        <v>79</v>
      </c>
      <c r="EZ61" t="s">
        <v>212</v>
      </c>
      <c r="FA61" t="s">
        <v>81</v>
      </c>
      <c r="FB61" t="s">
        <v>83</v>
      </c>
      <c r="FC61" t="s">
        <v>93</v>
      </c>
      <c r="FL61" s="45">
        <v>26</v>
      </c>
      <c r="FM61" s="48">
        <f>FM$34</f>
        <v>8600</v>
      </c>
      <c r="FN61" t="s">
        <v>79</v>
      </c>
      <c r="FO61" t="s">
        <v>212</v>
      </c>
      <c r="FP61" t="s">
        <v>81</v>
      </c>
      <c r="FQ61" t="s">
        <v>83</v>
      </c>
      <c r="FR61" t="s">
        <v>93</v>
      </c>
      <c r="GA61" s="45">
        <v>26</v>
      </c>
      <c r="GB61" s="48">
        <f>GB$34</f>
        <v>8600</v>
      </c>
      <c r="GC61" t="s">
        <v>79</v>
      </c>
      <c r="GD61" t="s">
        <v>212</v>
      </c>
      <c r="GE61" t="s">
        <v>81</v>
      </c>
      <c r="GF61" t="s">
        <v>83</v>
      </c>
      <c r="GG61" t="s">
        <v>93</v>
      </c>
      <c r="GP61" s="45">
        <v>26</v>
      </c>
      <c r="GQ61" s="48">
        <f>GQ$34</f>
        <v>8600</v>
      </c>
      <c r="GR61" t="s">
        <v>79</v>
      </c>
      <c r="GS61" t="s">
        <v>212</v>
      </c>
      <c r="GT61" t="s">
        <v>81</v>
      </c>
      <c r="GU61" t="s">
        <v>83</v>
      </c>
      <c r="GV61" t="s">
        <v>93</v>
      </c>
      <c r="HE61" s="45">
        <v>26</v>
      </c>
      <c r="HF61" s="48">
        <f>HF$34</f>
        <v>8600</v>
      </c>
      <c r="HG61" t="s">
        <v>79</v>
      </c>
      <c r="HH61" t="s">
        <v>212</v>
      </c>
      <c r="HI61" t="s">
        <v>81</v>
      </c>
      <c r="HJ61" t="s">
        <v>83</v>
      </c>
      <c r="HK61" t="s">
        <v>93</v>
      </c>
    </row>
    <row r="63" spans="3:225" ht="14.4" x14ac:dyDescent="0.2">
      <c r="C63" s="1"/>
      <c r="E63" s="1"/>
      <c r="G63" s="1"/>
      <c r="H63" s="1" t="s">
        <v>78</v>
      </c>
      <c r="I63" s="49" t="e">
        <f>VLOOKUP(M$4,G$64:I$89,3,FALSE)</f>
        <v>#N/A</v>
      </c>
      <c r="J63" s="1"/>
      <c r="K63" s="1"/>
      <c r="L63" s="1"/>
      <c r="M63" s="1"/>
      <c r="N63" s="1"/>
      <c r="O63" s="1"/>
      <c r="R63" s="1"/>
      <c r="T63" s="1"/>
      <c r="V63" s="1"/>
      <c r="W63" s="1" t="s">
        <v>78</v>
      </c>
      <c r="X63" s="49" t="e">
        <f>VLOOKUP(AB$4,V$64:X$89,3,FALSE)</f>
        <v>#N/A</v>
      </c>
      <c r="Y63" s="1"/>
      <c r="Z63" s="1"/>
      <c r="AA63" s="1"/>
      <c r="AB63" s="1"/>
      <c r="AC63" s="1"/>
      <c r="AD63" s="1"/>
      <c r="AG63" s="1"/>
      <c r="AI63" s="1"/>
      <c r="AK63" s="1"/>
      <c r="AL63" s="1" t="s">
        <v>78</v>
      </c>
      <c r="AM63" s="49" t="e">
        <f>VLOOKUP(AQ$4,AK$64:AM$89,3,FALSE)</f>
        <v>#N/A</v>
      </c>
      <c r="AN63" s="1"/>
      <c r="AO63" s="1"/>
      <c r="AP63" s="1"/>
      <c r="AQ63" s="1"/>
      <c r="AR63" s="1"/>
      <c r="AS63" s="1"/>
      <c r="AV63" s="1"/>
      <c r="AX63" s="1"/>
      <c r="AZ63" s="1"/>
      <c r="BA63" s="1" t="s">
        <v>78</v>
      </c>
      <c r="BB63" s="49" t="e">
        <f>VLOOKUP(BF$4,AZ$64:BB$89,3,FALSE)</f>
        <v>#N/A</v>
      </c>
      <c r="BC63" s="1"/>
      <c r="BD63" s="1"/>
      <c r="BE63" s="1"/>
      <c r="BF63" s="1"/>
      <c r="BG63" s="1"/>
      <c r="BH63" s="1"/>
      <c r="BK63" s="1"/>
      <c r="BM63" s="1"/>
      <c r="BO63" s="1"/>
      <c r="BP63" s="1" t="s">
        <v>78</v>
      </c>
      <c r="BQ63" s="49" t="e">
        <f>VLOOKUP(BU$4,BO$64:BQ$89,3,FALSE)</f>
        <v>#N/A</v>
      </c>
      <c r="BR63" s="1"/>
      <c r="BS63" s="1"/>
      <c r="BT63" s="1"/>
      <c r="BU63" s="1"/>
      <c r="BV63" s="1"/>
      <c r="BW63" s="1"/>
      <c r="BZ63" s="1"/>
      <c r="CB63" s="1"/>
      <c r="CD63" s="1"/>
      <c r="CE63" s="1" t="s">
        <v>78</v>
      </c>
      <c r="CF63" s="49" t="e">
        <f>VLOOKUP(CJ$4,CD$64:CF$89,3,FALSE)</f>
        <v>#N/A</v>
      </c>
      <c r="CG63" s="1"/>
      <c r="CH63" s="1"/>
      <c r="CI63" s="1"/>
      <c r="CJ63" s="1"/>
      <c r="CK63" s="1"/>
      <c r="CL63" s="1"/>
      <c r="CO63" s="1"/>
      <c r="CQ63" s="1"/>
      <c r="CS63" s="1"/>
      <c r="CT63" s="1" t="s">
        <v>78</v>
      </c>
      <c r="CU63" s="49" t="e">
        <f>VLOOKUP(CY$4,CS$64:CU$89,3,FALSE)</f>
        <v>#N/A</v>
      </c>
      <c r="CV63" s="1"/>
      <c r="CW63" s="1"/>
      <c r="CX63" s="1"/>
      <c r="CY63" s="1"/>
      <c r="CZ63" s="1"/>
      <c r="DA63" s="1"/>
      <c r="DD63" s="1"/>
      <c r="DF63" s="1"/>
      <c r="DH63" s="1"/>
      <c r="DI63" s="1" t="s">
        <v>78</v>
      </c>
      <c r="DJ63" s="49" t="e">
        <f>VLOOKUP(DN$4,DH$64:DJ$89,3,FALSE)</f>
        <v>#N/A</v>
      </c>
      <c r="DK63" s="1"/>
      <c r="DL63" s="1"/>
      <c r="DM63" s="1"/>
      <c r="DN63" s="1"/>
      <c r="DO63" s="1"/>
      <c r="DP63" s="1"/>
      <c r="DS63" s="1"/>
      <c r="DU63" s="1"/>
      <c r="DW63" s="1"/>
      <c r="DX63" s="1" t="s">
        <v>78</v>
      </c>
      <c r="DY63" s="49" t="e">
        <f>VLOOKUP(EC$4,DW$64:DY$89,3,FALSE)</f>
        <v>#N/A</v>
      </c>
      <c r="DZ63" s="1"/>
      <c r="EA63" s="1"/>
      <c r="EB63" s="1"/>
      <c r="EC63" s="1"/>
      <c r="ED63" s="1"/>
      <c r="EE63" s="1"/>
      <c r="EH63" s="1"/>
      <c r="EJ63" s="1"/>
      <c r="EL63" s="1"/>
      <c r="EM63" s="1" t="s">
        <v>78</v>
      </c>
      <c r="EN63" s="49" t="e">
        <f>VLOOKUP(ER$4,EL$64:EN$89,3,FALSE)</f>
        <v>#N/A</v>
      </c>
      <c r="EO63" s="1"/>
      <c r="EP63" s="1"/>
      <c r="EQ63" s="1"/>
      <c r="ER63" s="1"/>
      <c r="ES63" s="1"/>
      <c r="ET63" s="1"/>
      <c r="EW63" s="1"/>
      <c r="EY63" s="1"/>
      <c r="FA63" s="1"/>
      <c r="FB63" s="1" t="s">
        <v>78</v>
      </c>
      <c r="FC63" s="49" t="e">
        <f>VLOOKUP(FG$4,FA$64:FC$89,3,FALSE)</f>
        <v>#N/A</v>
      </c>
      <c r="FD63" s="1"/>
      <c r="FE63" s="1"/>
      <c r="FF63" s="1"/>
      <c r="FG63" s="1"/>
      <c r="FH63" s="1"/>
      <c r="FI63" s="1"/>
      <c r="FL63" s="1"/>
      <c r="FN63" s="1"/>
      <c r="FP63" s="1"/>
      <c r="FQ63" s="1" t="s">
        <v>78</v>
      </c>
      <c r="FR63" s="49" t="e">
        <f>VLOOKUP(FV$4,FP$64:FR$89,3,FALSE)</f>
        <v>#N/A</v>
      </c>
      <c r="FS63" s="1"/>
      <c r="FT63" s="1"/>
      <c r="FU63" s="1"/>
      <c r="FV63" s="1"/>
      <c r="FW63" s="1"/>
      <c r="FX63" s="1"/>
      <c r="GA63" s="1"/>
      <c r="GC63" s="1"/>
      <c r="GE63" s="1"/>
      <c r="GF63" s="1" t="s">
        <v>78</v>
      </c>
      <c r="GG63" s="49" t="e">
        <f>VLOOKUP(GK$4,GE$64:GG$89,3,FALSE)</f>
        <v>#N/A</v>
      </c>
      <c r="GH63" s="1"/>
      <c r="GI63" s="1"/>
      <c r="GJ63" s="1"/>
      <c r="GK63" s="1"/>
      <c r="GL63" s="1"/>
      <c r="GM63" s="1"/>
      <c r="GP63" s="1"/>
      <c r="GR63" s="1"/>
      <c r="GT63" s="1"/>
      <c r="GU63" s="1" t="s">
        <v>78</v>
      </c>
      <c r="GV63" s="49" t="e">
        <f>VLOOKUP(GZ$4,GT$64:GV$89,3,FALSE)</f>
        <v>#N/A</v>
      </c>
      <c r="GW63" s="1"/>
      <c r="GX63" s="1"/>
      <c r="GY63" s="1"/>
      <c r="GZ63" s="1"/>
      <c r="HA63" s="1"/>
      <c r="HB63" s="1"/>
      <c r="HE63" s="1"/>
      <c r="HG63" s="1"/>
      <c r="HI63" s="1"/>
      <c r="HJ63" s="1" t="s">
        <v>78</v>
      </c>
      <c r="HK63" s="49" t="e">
        <f>VLOOKUP(HO$4,HI$64:HK$89,3,FALSE)</f>
        <v>#N/A</v>
      </c>
      <c r="HL63" s="1"/>
      <c r="HM63" s="1"/>
      <c r="HN63" s="1"/>
      <c r="HO63" s="1"/>
      <c r="HP63" s="1"/>
      <c r="HQ63" s="1"/>
    </row>
    <row r="64" spans="3:225" ht="14.4" x14ac:dyDescent="0.2">
      <c r="D64" s="1"/>
      <c r="E64" s="1" t="s">
        <v>39</v>
      </c>
      <c r="F64" s="1"/>
      <c r="G64" s="1" t="s">
        <v>33</v>
      </c>
      <c r="H64" s="1"/>
      <c r="I64" s="38">
        <v>1</v>
      </c>
      <c r="S64" s="1"/>
      <c r="T64" s="1" t="s">
        <v>39</v>
      </c>
      <c r="U64" s="1"/>
      <c r="V64" s="1" t="s">
        <v>33</v>
      </c>
      <c r="W64" s="1"/>
      <c r="X64" s="38">
        <v>1</v>
      </c>
      <c r="AH64" s="1"/>
      <c r="AI64" s="1" t="s">
        <v>39</v>
      </c>
      <c r="AJ64" s="1"/>
      <c r="AK64" s="1" t="s">
        <v>33</v>
      </c>
      <c r="AL64" s="1"/>
      <c r="AM64" s="38">
        <v>1</v>
      </c>
      <c r="AW64" s="1"/>
      <c r="AX64" s="1" t="s">
        <v>39</v>
      </c>
      <c r="AY64" s="1"/>
      <c r="AZ64" s="1" t="s">
        <v>33</v>
      </c>
      <c r="BA64" s="1"/>
      <c r="BB64" s="38">
        <v>1</v>
      </c>
      <c r="BL64" s="1"/>
      <c r="BM64" s="1" t="s">
        <v>39</v>
      </c>
      <c r="BN64" s="1"/>
      <c r="BO64" s="1" t="s">
        <v>33</v>
      </c>
      <c r="BP64" s="1"/>
      <c r="BQ64" s="38">
        <v>1</v>
      </c>
      <c r="CA64" s="1"/>
      <c r="CB64" s="1" t="s">
        <v>39</v>
      </c>
      <c r="CC64" s="1"/>
      <c r="CD64" s="1" t="s">
        <v>33</v>
      </c>
      <c r="CE64" s="1"/>
      <c r="CF64" s="38">
        <v>1</v>
      </c>
      <c r="CP64" s="1"/>
      <c r="CQ64" s="1" t="s">
        <v>39</v>
      </c>
      <c r="CR64" s="1"/>
      <c r="CS64" s="1" t="s">
        <v>33</v>
      </c>
      <c r="CT64" s="1"/>
      <c r="CU64" s="38">
        <v>1</v>
      </c>
      <c r="DE64" s="1"/>
      <c r="DF64" s="1" t="s">
        <v>39</v>
      </c>
      <c r="DG64" s="1"/>
      <c r="DH64" s="1" t="s">
        <v>33</v>
      </c>
      <c r="DI64" s="1"/>
      <c r="DJ64" s="38">
        <v>1</v>
      </c>
      <c r="DT64" s="1"/>
      <c r="DU64" s="1" t="s">
        <v>39</v>
      </c>
      <c r="DV64" s="1"/>
      <c r="DW64" s="1" t="s">
        <v>33</v>
      </c>
      <c r="DX64" s="1"/>
      <c r="DY64" s="38">
        <v>1</v>
      </c>
      <c r="EI64" s="1"/>
      <c r="EJ64" s="1" t="s">
        <v>39</v>
      </c>
      <c r="EK64" s="1"/>
      <c r="EL64" s="1" t="s">
        <v>33</v>
      </c>
      <c r="EM64" s="1"/>
      <c r="EN64" s="38">
        <v>1</v>
      </c>
      <c r="EX64" s="1"/>
      <c r="EY64" s="1" t="s">
        <v>39</v>
      </c>
      <c r="EZ64" s="1"/>
      <c r="FA64" s="1" t="s">
        <v>33</v>
      </c>
      <c r="FB64" s="1"/>
      <c r="FC64" s="38">
        <v>1</v>
      </c>
      <c r="FM64" s="1"/>
      <c r="FN64" s="1" t="s">
        <v>39</v>
      </c>
      <c r="FO64" s="1"/>
      <c r="FP64" s="1" t="s">
        <v>33</v>
      </c>
      <c r="FQ64" s="1"/>
      <c r="FR64" s="38">
        <v>1</v>
      </c>
      <c r="GB64" s="1"/>
      <c r="GC64" s="1" t="s">
        <v>39</v>
      </c>
      <c r="GD64" s="1"/>
      <c r="GE64" s="1" t="s">
        <v>33</v>
      </c>
      <c r="GF64" s="1"/>
      <c r="GG64" s="38">
        <v>1</v>
      </c>
      <c r="GQ64" s="1"/>
      <c r="GR64" s="1" t="s">
        <v>39</v>
      </c>
      <c r="GS64" s="1"/>
      <c r="GT64" s="1" t="s">
        <v>33</v>
      </c>
      <c r="GU64" s="1"/>
      <c r="GV64" s="38">
        <v>1</v>
      </c>
      <c r="HF64" s="1"/>
      <c r="HG64" s="1" t="s">
        <v>39</v>
      </c>
      <c r="HH64" s="1"/>
      <c r="HI64" s="1" t="s">
        <v>33</v>
      </c>
      <c r="HJ64" s="1"/>
      <c r="HK64" s="38">
        <v>1</v>
      </c>
    </row>
    <row r="65" spans="3:219" ht="14.4" x14ac:dyDescent="0.2">
      <c r="D65" s="1"/>
      <c r="E65" s="1"/>
      <c r="F65" s="1"/>
      <c r="G65" s="1" t="s">
        <v>34</v>
      </c>
      <c r="H65" s="1"/>
      <c r="I65" s="38">
        <v>2</v>
      </c>
      <c r="S65" s="1"/>
      <c r="T65" s="1"/>
      <c r="U65" s="1"/>
      <c r="V65" s="1" t="s">
        <v>34</v>
      </c>
      <c r="W65" s="1"/>
      <c r="X65" s="38">
        <v>2</v>
      </c>
      <c r="AH65" s="1"/>
      <c r="AI65" s="1"/>
      <c r="AJ65" s="1"/>
      <c r="AK65" s="1" t="s">
        <v>34</v>
      </c>
      <c r="AL65" s="1"/>
      <c r="AM65" s="38">
        <v>2</v>
      </c>
      <c r="AW65" s="1"/>
      <c r="AX65" s="1"/>
      <c r="AY65" s="1"/>
      <c r="AZ65" s="1" t="s">
        <v>34</v>
      </c>
      <c r="BA65" s="1"/>
      <c r="BB65" s="38">
        <v>2</v>
      </c>
      <c r="BL65" s="1"/>
      <c r="BM65" s="1"/>
      <c r="BN65" s="1"/>
      <c r="BO65" s="1" t="s">
        <v>34</v>
      </c>
      <c r="BP65" s="1"/>
      <c r="BQ65" s="38">
        <v>2</v>
      </c>
      <c r="CA65" s="1"/>
      <c r="CB65" s="1"/>
      <c r="CC65" s="1"/>
      <c r="CD65" s="1" t="s">
        <v>34</v>
      </c>
      <c r="CE65" s="1"/>
      <c r="CF65" s="38">
        <v>2</v>
      </c>
      <c r="CP65" s="1"/>
      <c r="CQ65" s="1"/>
      <c r="CR65" s="1"/>
      <c r="CS65" s="1" t="s">
        <v>34</v>
      </c>
      <c r="CT65" s="1"/>
      <c r="CU65" s="38">
        <v>2</v>
      </c>
      <c r="DE65" s="1"/>
      <c r="DF65" s="1"/>
      <c r="DG65" s="1"/>
      <c r="DH65" s="1" t="s">
        <v>34</v>
      </c>
      <c r="DI65" s="1"/>
      <c r="DJ65" s="38">
        <v>2</v>
      </c>
      <c r="DT65" s="1"/>
      <c r="DU65" s="1"/>
      <c r="DV65" s="1"/>
      <c r="DW65" s="1" t="s">
        <v>34</v>
      </c>
      <c r="DX65" s="1"/>
      <c r="DY65" s="38">
        <v>2</v>
      </c>
      <c r="EI65" s="1"/>
      <c r="EJ65" s="1"/>
      <c r="EK65" s="1"/>
      <c r="EL65" s="1" t="s">
        <v>34</v>
      </c>
      <c r="EM65" s="1"/>
      <c r="EN65" s="38">
        <v>2</v>
      </c>
      <c r="EX65" s="1"/>
      <c r="EY65" s="1"/>
      <c r="EZ65" s="1"/>
      <c r="FA65" s="1" t="s">
        <v>34</v>
      </c>
      <c r="FB65" s="1"/>
      <c r="FC65" s="38">
        <v>2</v>
      </c>
      <c r="FM65" s="1"/>
      <c r="FN65" s="1"/>
      <c r="FO65" s="1"/>
      <c r="FP65" s="1" t="s">
        <v>34</v>
      </c>
      <c r="FQ65" s="1"/>
      <c r="FR65" s="38">
        <v>2</v>
      </c>
      <c r="GB65" s="1"/>
      <c r="GC65" s="1"/>
      <c r="GD65" s="1"/>
      <c r="GE65" s="1" t="s">
        <v>34</v>
      </c>
      <c r="GF65" s="1"/>
      <c r="GG65" s="38">
        <v>2</v>
      </c>
      <c r="GQ65" s="1"/>
      <c r="GR65" s="1"/>
      <c r="GS65" s="1"/>
      <c r="GT65" s="1" t="s">
        <v>34</v>
      </c>
      <c r="GU65" s="1"/>
      <c r="GV65" s="38">
        <v>2</v>
      </c>
      <c r="HF65" s="1"/>
      <c r="HG65" s="1"/>
      <c r="HH65" s="1"/>
      <c r="HI65" s="1" t="s">
        <v>34</v>
      </c>
      <c r="HJ65" s="1"/>
      <c r="HK65" s="38">
        <v>2</v>
      </c>
    </row>
    <row r="66" spans="3:219" ht="14.4" x14ac:dyDescent="0.2">
      <c r="D66" s="1"/>
      <c r="E66" s="1"/>
      <c r="F66" s="1"/>
      <c r="G66" s="1" t="s">
        <v>35</v>
      </c>
      <c r="H66" s="1"/>
      <c r="I66" s="38">
        <v>3</v>
      </c>
      <c r="S66" s="1"/>
      <c r="T66" s="1"/>
      <c r="U66" s="1"/>
      <c r="V66" s="1" t="s">
        <v>35</v>
      </c>
      <c r="W66" s="1"/>
      <c r="X66" s="38">
        <v>3</v>
      </c>
      <c r="AH66" s="1"/>
      <c r="AI66" s="1"/>
      <c r="AJ66" s="1"/>
      <c r="AK66" s="1" t="s">
        <v>35</v>
      </c>
      <c r="AL66" s="1"/>
      <c r="AM66" s="38">
        <v>3</v>
      </c>
      <c r="AW66" s="1"/>
      <c r="AX66" s="1"/>
      <c r="AY66" s="1"/>
      <c r="AZ66" s="1" t="s">
        <v>35</v>
      </c>
      <c r="BA66" s="1"/>
      <c r="BB66" s="38">
        <v>3</v>
      </c>
      <c r="BL66" s="1"/>
      <c r="BM66" s="1"/>
      <c r="BN66" s="1"/>
      <c r="BO66" s="1" t="s">
        <v>35</v>
      </c>
      <c r="BP66" s="1"/>
      <c r="BQ66" s="38">
        <v>3</v>
      </c>
      <c r="CA66" s="1"/>
      <c r="CB66" s="1"/>
      <c r="CC66" s="1"/>
      <c r="CD66" s="1" t="s">
        <v>35</v>
      </c>
      <c r="CE66" s="1"/>
      <c r="CF66" s="38">
        <v>3</v>
      </c>
      <c r="CP66" s="1"/>
      <c r="CQ66" s="1"/>
      <c r="CR66" s="1"/>
      <c r="CS66" s="1" t="s">
        <v>35</v>
      </c>
      <c r="CT66" s="1"/>
      <c r="CU66" s="38">
        <v>3</v>
      </c>
      <c r="DE66" s="1"/>
      <c r="DF66" s="1"/>
      <c r="DG66" s="1"/>
      <c r="DH66" s="1" t="s">
        <v>35</v>
      </c>
      <c r="DI66" s="1"/>
      <c r="DJ66" s="38">
        <v>3</v>
      </c>
      <c r="DT66" s="1"/>
      <c r="DU66" s="1"/>
      <c r="DV66" s="1"/>
      <c r="DW66" s="1" t="s">
        <v>35</v>
      </c>
      <c r="DX66" s="1"/>
      <c r="DY66" s="38">
        <v>3</v>
      </c>
      <c r="EI66" s="1"/>
      <c r="EJ66" s="1"/>
      <c r="EK66" s="1"/>
      <c r="EL66" s="1" t="s">
        <v>35</v>
      </c>
      <c r="EM66" s="1"/>
      <c r="EN66" s="38">
        <v>3</v>
      </c>
      <c r="EX66" s="1"/>
      <c r="EY66" s="1"/>
      <c r="EZ66" s="1"/>
      <c r="FA66" s="1" t="s">
        <v>35</v>
      </c>
      <c r="FB66" s="1"/>
      <c r="FC66" s="38">
        <v>3</v>
      </c>
      <c r="FM66" s="1"/>
      <c r="FN66" s="1"/>
      <c r="FO66" s="1"/>
      <c r="FP66" s="1" t="s">
        <v>35</v>
      </c>
      <c r="FQ66" s="1"/>
      <c r="FR66" s="38">
        <v>3</v>
      </c>
      <c r="GB66" s="1"/>
      <c r="GC66" s="1"/>
      <c r="GD66" s="1"/>
      <c r="GE66" s="1" t="s">
        <v>35</v>
      </c>
      <c r="GF66" s="1"/>
      <c r="GG66" s="38">
        <v>3</v>
      </c>
      <c r="GQ66" s="1"/>
      <c r="GR66" s="1"/>
      <c r="GS66" s="1"/>
      <c r="GT66" s="1" t="s">
        <v>35</v>
      </c>
      <c r="GU66" s="1"/>
      <c r="GV66" s="38">
        <v>3</v>
      </c>
      <c r="HF66" s="1"/>
      <c r="HG66" s="1"/>
      <c r="HH66" s="1"/>
      <c r="HI66" s="1" t="s">
        <v>35</v>
      </c>
      <c r="HJ66" s="1"/>
      <c r="HK66" s="38">
        <v>3</v>
      </c>
    </row>
    <row r="67" spans="3:219" ht="14.4" x14ac:dyDescent="0.2">
      <c r="D67" s="1"/>
      <c r="E67" s="1"/>
      <c r="F67" s="1"/>
      <c r="G67" s="1" t="s">
        <v>38</v>
      </c>
      <c r="H67" s="1"/>
      <c r="I67" s="38">
        <v>4</v>
      </c>
      <c r="S67" s="1"/>
      <c r="T67" s="1"/>
      <c r="U67" s="1"/>
      <c r="V67" s="1" t="s">
        <v>38</v>
      </c>
      <c r="W67" s="1"/>
      <c r="X67" s="38">
        <v>4</v>
      </c>
      <c r="AH67" s="1"/>
      <c r="AI67" s="1"/>
      <c r="AJ67" s="1"/>
      <c r="AK67" s="1" t="s">
        <v>38</v>
      </c>
      <c r="AL67" s="1"/>
      <c r="AM67" s="38">
        <v>4</v>
      </c>
      <c r="AW67" s="1"/>
      <c r="AX67" s="1"/>
      <c r="AY67" s="1"/>
      <c r="AZ67" s="1" t="s">
        <v>38</v>
      </c>
      <c r="BA67" s="1"/>
      <c r="BB67" s="38">
        <v>4</v>
      </c>
      <c r="BL67" s="1"/>
      <c r="BM67" s="1"/>
      <c r="BN67" s="1"/>
      <c r="BO67" s="1" t="s">
        <v>38</v>
      </c>
      <c r="BP67" s="1"/>
      <c r="BQ67" s="38">
        <v>4</v>
      </c>
      <c r="CA67" s="1"/>
      <c r="CB67" s="1"/>
      <c r="CC67" s="1"/>
      <c r="CD67" s="1" t="s">
        <v>38</v>
      </c>
      <c r="CE67" s="1"/>
      <c r="CF67" s="38">
        <v>4</v>
      </c>
      <c r="CP67" s="1"/>
      <c r="CQ67" s="1"/>
      <c r="CR67" s="1"/>
      <c r="CS67" s="1" t="s">
        <v>38</v>
      </c>
      <c r="CT67" s="1"/>
      <c r="CU67" s="38">
        <v>4</v>
      </c>
      <c r="DE67" s="1"/>
      <c r="DF67" s="1"/>
      <c r="DG67" s="1"/>
      <c r="DH67" s="1" t="s">
        <v>38</v>
      </c>
      <c r="DI67" s="1"/>
      <c r="DJ67" s="38">
        <v>4</v>
      </c>
      <c r="DT67" s="1"/>
      <c r="DU67" s="1"/>
      <c r="DV67" s="1"/>
      <c r="DW67" s="1" t="s">
        <v>38</v>
      </c>
      <c r="DX67" s="1"/>
      <c r="DY67" s="38">
        <v>4</v>
      </c>
      <c r="EI67" s="1"/>
      <c r="EJ67" s="1"/>
      <c r="EK67" s="1"/>
      <c r="EL67" s="1" t="s">
        <v>38</v>
      </c>
      <c r="EM67" s="1"/>
      <c r="EN67" s="38">
        <v>4</v>
      </c>
      <c r="EX67" s="1"/>
      <c r="EY67" s="1"/>
      <c r="EZ67" s="1"/>
      <c r="FA67" s="1" t="s">
        <v>38</v>
      </c>
      <c r="FB67" s="1"/>
      <c r="FC67" s="38">
        <v>4</v>
      </c>
      <c r="FM67" s="1"/>
      <c r="FN67" s="1"/>
      <c r="FO67" s="1"/>
      <c r="FP67" s="1" t="s">
        <v>38</v>
      </c>
      <c r="FQ67" s="1"/>
      <c r="FR67" s="38">
        <v>4</v>
      </c>
      <c r="GB67" s="1"/>
      <c r="GC67" s="1"/>
      <c r="GD67" s="1"/>
      <c r="GE67" s="1" t="s">
        <v>38</v>
      </c>
      <c r="GF67" s="1"/>
      <c r="GG67" s="38">
        <v>4</v>
      </c>
      <c r="GQ67" s="1"/>
      <c r="GR67" s="1"/>
      <c r="GS67" s="1"/>
      <c r="GT67" s="1" t="s">
        <v>38</v>
      </c>
      <c r="GU67" s="1"/>
      <c r="GV67" s="38">
        <v>4</v>
      </c>
      <c r="HF67" s="1"/>
      <c r="HG67" s="1"/>
      <c r="HH67" s="1"/>
      <c r="HI67" s="1" t="s">
        <v>38</v>
      </c>
      <c r="HJ67" s="1"/>
      <c r="HK67" s="38">
        <v>4</v>
      </c>
    </row>
    <row r="68" spans="3:219" ht="14.4" x14ac:dyDescent="0.2">
      <c r="D68" s="1"/>
      <c r="E68" s="1"/>
      <c r="F68" s="1"/>
      <c r="G68" s="1" t="s">
        <v>36</v>
      </c>
      <c r="H68" s="1"/>
      <c r="I68" s="38">
        <v>5</v>
      </c>
      <c r="S68" s="1"/>
      <c r="T68" s="1"/>
      <c r="U68" s="1"/>
      <c r="V68" s="1" t="s">
        <v>36</v>
      </c>
      <c r="W68" s="1"/>
      <c r="X68" s="38">
        <v>5</v>
      </c>
      <c r="AH68" s="1"/>
      <c r="AI68" s="1"/>
      <c r="AJ68" s="1"/>
      <c r="AK68" s="1" t="s">
        <v>36</v>
      </c>
      <c r="AL68" s="1"/>
      <c r="AM68" s="38">
        <v>5</v>
      </c>
      <c r="AW68" s="1"/>
      <c r="AX68" s="1"/>
      <c r="AY68" s="1"/>
      <c r="AZ68" s="1" t="s">
        <v>36</v>
      </c>
      <c r="BA68" s="1"/>
      <c r="BB68" s="38">
        <v>5</v>
      </c>
      <c r="BL68" s="1"/>
      <c r="BM68" s="1"/>
      <c r="BN68" s="1"/>
      <c r="BO68" s="1" t="s">
        <v>36</v>
      </c>
      <c r="BP68" s="1"/>
      <c r="BQ68" s="38">
        <v>5</v>
      </c>
      <c r="CA68" s="1"/>
      <c r="CB68" s="1"/>
      <c r="CC68" s="1"/>
      <c r="CD68" s="1" t="s">
        <v>36</v>
      </c>
      <c r="CE68" s="1"/>
      <c r="CF68" s="38">
        <v>5</v>
      </c>
      <c r="CP68" s="1"/>
      <c r="CQ68" s="1"/>
      <c r="CR68" s="1"/>
      <c r="CS68" s="1" t="s">
        <v>36</v>
      </c>
      <c r="CT68" s="1"/>
      <c r="CU68" s="38">
        <v>5</v>
      </c>
      <c r="DE68" s="1"/>
      <c r="DF68" s="1"/>
      <c r="DG68" s="1"/>
      <c r="DH68" s="1" t="s">
        <v>36</v>
      </c>
      <c r="DI68" s="1"/>
      <c r="DJ68" s="38">
        <v>5</v>
      </c>
      <c r="DT68" s="1"/>
      <c r="DU68" s="1"/>
      <c r="DV68" s="1"/>
      <c r="DW68" s="1" t="s">
        <v>36</v>
      </c>
      <c r="DX68" s="1"/>
      <c r="DY68" s="38">
        <v>5</v>
      </c>
      <c r="EI68" s="1"/>
      <c r="EJ68" s="1"/>
      <c r="EK68" s="1"/>
      <c r="EL68" s="1" t="s">
        <v>36</v>
      </c>
      <c r="EM68" s="1"/>
      <c r="EN68" s="38">
        <v>5</v>
      </c>
      <c r="EX68" s="1"/>
      <c r="EY68" s="1"/>
      <c r="EZ68" s="1"/>
      <c r="FA68" s="1" t="s">
        <v>36</v>
      </c>
      <c r="FB68" s="1"/>
      <c r="FC68" s="38">
        <v>5</v>
      </c>
      <c r="FM68" s="1"/>
      <c r="FN68" s="1"/>
      <c r="FO68" s="1"/>
      <c r="FP68" s="1" t="s">
        <v>36</v>
      </c>
      <c r="FQ68" s="1"/>
      <c r="FR68" s="38">
        <v>5</v>
      </c>
      <c r="GB68" s="1"/>
      <c r="GC68" s="1"/>
      <c r="GD68" s="1"/>
      <c r="GE68" s="1" t="s">
        <v>36</v>
      </c>
      <c r="GF68" s="1"/>
      <c r="GG68" s="38">
        <v>5</v>
      </c>
      <c r="GQ68" s="1"/>
      <c r="GR68" s="1"/>
      <c r="GS68" s="1"/>
      <c r="GT68" s="1" t="s">
        <v>36</v>
      </c>
      <c r="GU68" s="1"/>
      <c r="GV68" s="38">
        <v>5</v>
      </c>
      <c r="HF68" s="1"/>
      <c r="HG68" s="1"/>
      <c r="HH68" s="1"/>
      <c r="HI68" s="1" t="s">
        <v>36</v>
      </c>
      <c r="HJ68" s="1"/>
      <c r="HK68" s="38">
        <v>5</v>
      </c>
    </row>
    <row r="69" spans="3:219" ht="14.4" x14ac:dyDescent="0.2">
      <c r="D69" s="1"/>
      <c r="E69" s="1"/>
      <c r="F69" s="1"/>
      <c r="G69" s="1" t="s">
        <v>37</v>
      </c>
      <c r="H69" s="1"/>
      <c r="I69" s="38">
        <v>6</v>
      </c>
      <c r="S69" s="1"/>
      <c r="T69" s="1"/>
      <c r="U69" s="1"/>
      <c r="V69" s="1" t="s">
        <v>37</v>
      </c>
      <c r="W69" s="1"/>
      <c r="X69" s="38">
        <v>6</v>
      </c>
      <c r="AH69" s="1"/>
      <c r="AI69" s="1"/>
      <c r="AJ69" s="1"/>
      <c r="AK69" s="1" t="s">
        <v>37</v>
      </c>
      <c r="AL69" s="1"/>
      <c r="AM69" s="38">
        <v>6</v>
      </c>
      <c r="AW69" s="1"/>
      <c r="AX69" s="1"/>
      <c r="AY69" s="1"/>
      <c r="AZ69" s="1" t="s">
        <v>37</v>
      </c>
      <c r="BA69" s="1"/>
      <c r="BB69" s="38">
        <v>6</v>
      </c>
      <c r="BL69" s="1"/>
      <c r="BM69" s="1"/>
      <c r="BN69" s="1"/>
      <c r="BO69" s="1" t="s">
        <v>37</v>
      </c>
      <c r="BP69" s="1"/>
      <c r="BQ69" s="38">
        <v>6</v>
      </c>
      <c r="CA69" s="1"/>
      <c r="CB69" s="1"/>
      <c r="CC69" s="1"/>
      <c r="CD69" s="1" t="s">
        <v>37</v>
      </c>
      <c r="CE69" s="1"/>
      <c r="CF69" s="38">
        <v>6</v>
      </c>
      <c r="CP69" s="1"/>
      <c r="CQ69" s="1"/>
      <c r="CR69" s="1"/>
      <c r="CS69" s="1" t="s">
        <v>37</v>
      </c>
      <c r="CT69" s="1"/>
      <c r="CU69" s="38">
        <v>6</v>
      </c>
      <c r="DE69" s="1"/>
      <c r="DF69" s="1"/>
      <c r="DG69" s="1"/>
      <c r="DH69" s="1" t="s">
        <v>37</v>
      </c>
      <c r="DI69" s="1"/>
      <c r="DJ69" s="38">
        <v>6</v>
      </c>
      <c r="DT69" s="1"/>
      <c r="DU69" s="1"/>
      <c r="DV69" s="1"/>
      <c r="DW69" s="1" t="s">
        <v>37</v>
      </c>
      <c r="DX69" s="1"/>
      <c r="DY69" s="38">
        <v>6</v>
      </c>
      <c r="EI69" s="1"/>
      <c r="EJ69" s="1"/>
      <c r="EK69" s="1"/>
      <c r="EL69" s="1" t="s">
        <v>37</v>
      </c>
      <c r="EM69" s="1"/>
      <c r="EN69" s="38">
        <v>6</v>
      </c>
      <c r="EX69" s="1"/>
      <c r="EY69" s="1"/>
      <c r="EZ69" s="1"/>
      <c r="FA69" s="1" t="s">
        <v>37</v>
      </c>
      <c r="FB69" s="1"/>
      <c r="FC69" s="38">
        <v>6</v>
      </c>
      <c r="FM69" s="1"/>
      <c r="FN69" s="1"/>
      <c r="FO69" s="1"/>
      <c r="FP69" s="1" t="s">
        <v>37</v>
      </c>
      <c r="FQ69" s="1"/>
      <c r="FR69" s="38">
        <v>6</v>
      </c>
      <c r="GB69" s="1"/>
      <c r="GC69" s="1"/>
      <c r="GD69" s="1"/>
      <c r="GE69" s="1" t="s">
        <v>37</v>
      </c>
      <c r="GF69" s="1"/>
      <c r="GG69" s="38">
        <v>6</v>
      </c>
      <c r="GQ69" s="1"/>
      <c r="GR69" s="1"/>
      <c r="GS69" s="1"/>
      <c r="GT69" s="1" t="s">
        <v>37</v>
      </c>
      <c r="GU69" s="1"/>
      <c r="GV69" s="38">
        <v>6</v>
      </c>
      <c r="HF69" s="1"/>
      <c r="HG69" s="1"/>
      <c r="HH69" s="1"/>
      <c r="HI69" s="1" t="s">
        <v>37</v>
      </c>
      <c r="HJ69" s="1"/>
      <c r="HK69" s="38">
        <v>6</v>
      </c>
    </row>
    <row r="70" spans="3:219" ht="14.4" x14ac:dyDescent="0.2">
      <c r="D70" s="1"/>
      <c r="E70" s="1" t="s">
        <v>41</v>
      </c>
      <c r="F70" s="1"/>
      <c r="G70" s="1" t="s">
        <v>42</v>
      </c>
      <c r="H70" s="1"/>
      <c r="I70" s="38">
        <v>7</v>
      </c>
      <c r="S70" s="1"/>
      <c r="T70" s="1" t="s">
        <v>41</v>
      </c>
      <c r="U70" s="1"/>
      <c r="V70" s="1" t="s">
        <v>42</v>
      </c>
      <c r="W70" s="1"/>
      <c r="X70" s="38">
        <v>7</v>
      </c>
      <c r="AH70" s="1"/>
      <c r="AI70" s="1" t="s">
        <v>41</v>
      </c>
      <c r="AJ70" s="1"/>
      <c r="AK70" s="1" t="s">
        <v>42</v>
      </c>
      <c r="AL70" s="1"/>
      <c r="AM70" s="38">
        <v>7</v>
      </c>
      <c r="AW70" s="1"/>
      <c r="AX70" s="1" t="s">
        <v>41</v>
      </c>
      <c r="AY70" s="1"/>
      <c r="AZ70" s="1" t="s">
        <v>42</v>
      </c>
      <c r="BA70" s="1"/>
      <c r="BB70" s="38">
        <v>7</v>
      </c>
      <c r="BL70" s="1"/>
      <c r="BM70" s="1" t="s">
        <v>41</v>
      </c>
      <c r="BN70" s="1"/>
      <c r="BO70" s="1" t="s">
        <v>42</v>
      </c>
      <c r="BP70" s="1"/>
      <c r="BQ70" s="38">
        <v>7</v>
      </c>
      <c r="CA70" s="1"/>
      <c r="CB70" s="1" t="s">
        <v>41</v>
      </c>
      <c r="CC70" s="1"/>
      <c r="CD70" s="1" t="s">
        <v>42</v>
      </c>
      <c r="CE70" s="1"/>
      <c r="CF70" s="38">
        <v>7</v>
      </c>
      <c r="CP70" s="1"/>
      <c r="CQ70" s="1" t="s">
        <v>41</v>
      </c>
      <c r="CR70" s="1"/>
      <c r="CS70" s="1" t="s">
        <v>42</v>
      </c>
      <c r="CT70" s="1"/>
      <c r="CU70" s="38">
        <v>7</v>
      </c>
      <c r="DE70" s="1"/>
      <c r="DF70" s="1" t="s">
        <v>41</v>
      </c>
      <c r="DG70" s="1"/>
      <c r="DH70" s="1" t="s">
        <v>42</v>
      </c>
      <c r="DI70" s="1"/>
      <c r="DJ70" s="38">
        <v>7</v>
      </c>
      <c r="DT70" s="1"/>
      <c r="DU70" s="1" t="s">
        <v>41</v>
      </c>
      <c r="DV70" s="1"/>
      <c r="DW70" s="1" t="s">
        <v>42</v>
      </c>
      <c r="DX70" s="1"/>
      <c r="DY70" s="38">
        <v>7</v>
      </c>
      <c r="EI70" s="1"/>
      <c r="EJ70" s="1" t="s">
        <v>41</v>
      </c>
      <c r="EK70" s="1"/>
      <c r="EL70" s="1" t="s">
        <v>42</v>
      </c>
      <c r="EM70" s="1"/>
      <c r="EN70" s="38">
        <v>7</v>
      </c>
      <c r="EX70" s="1"/>
      <c r="EY70" s="1" t="s">
        <v>41</v>
      </c>
      <c r="EZ70" s="1"/>
      <c r="FA70" s="1" t="s">
        <v>42</v>
      </c>
      <c r="FB70" s="1"/>
      <c r="FC70" s="38">
        <v>7</v>
      </c>
      <c r="FM70" s="1"/>
      <c r="FN70" s="1" t="s">
        <v>41</v>
      </c>
      <c r="FO70" s="1"/>
      <c r="FP70" s="1" t="s">
        <v>42</v>
      </c>
      <c r="FQ70" s="1"/>
      <c r="FR70" s="38">
        <v>7</v>
      </c>
      <c r="GB70" s="1"/>
      <c r="GC70" s="1" t="s">
        <v>41</v>
      </c>
      <c r="GD70" s="1"/>
      <c r="GE70" s="1" t="s">
        <v>42</v>
      </c>
      <c r="GF70" s="1"/>
      <c r="GG70" s="38">
        <v>7</v>
      </c>
      <c r="GQ70" s="1"/>
      <c r="GR70" s="1" t="s">
        <v>41</v>
      </c>
      <c r="GS70" s="1"/>
      <c r="GT70" s="1" t="s">
        <v>42</v>
      </c>
      <c r="GU70" s="1"/>
      <c r="GV70" s="38">
        <v>7</v>
      </c>
      <c r="HF70" s="1"/>
      <c r="HG70" s="1" t="s">
        <v>41</v>
      </c>
      <c r="HH70" s="1"/>
      <c r="HI70" s="1" t="s">
        <v>42</v>
      </c>
      <c r="HJ70" s="1"/>
      <c r="HK70" s="38">
        <v>7</v>
      </c>
    </row>
    <row r="71" spans="3:219" ht="14.4" x14ac:dyDescent="0.2">
      <c r="C71" s="1"/>
      <c r="D71" s="1"/>
      <c r="E71" s="1"/>
      <c r="F71" s="1"/>
      <c r="G71" s="1" t="s">
        <v>43</v>
      </c>
      <c r="H71" s="1"/>
      <c r="I71" s="38">
        <v>8</v>
      </c>
      <c r="R71" s="1"/>
      <c r="S71" s="1"/>
      <c r="T71" s="1"/>
      <c r="U71" s="1"/>
      <c r="V71" s="1" t="s">
        <v>43</v>
      </c>
      <c r="W71" s="1"/>
      <c r="X71" s="38">
        <v>8</v>
      </c>
      <c r="AG71" s="1"/>
      <c r="AH71" s="1"/>
      <c r="AI71" s="1"/>
      <c r="AJ71" s="1"/>
      <c r="AK71" s="1" t="s">
        <v>43</v>
      </c>
      <c r="AL71" s="1"/>
      <c r="AM71" s="38">
        <v>8</v>
      </c>
      <c r="AV71" s="1"/>
      <c r="AW71" s="1"/>
      <c r="AX71" s="1"/>
      <c r="AY71" s="1"/>
      <c r="AZ71" s="1" t="s">
        <v>43</v>
      </c>
      <c r="BA71" s="1"/>
      <c r="BB71" s="38">
        <v>8</v>
      </c>
      <c r="BK71" s="1"/>
      <c r="BL71" s="1"/>
      <c r="BM71" s="1"/>
      <c r="BN71" s="1"/>
      <c r="BO71" s="1" t="s">
        <v>43</v>
      </c>
      <c r="BP71" s="1"/>
      <c r="BQ71" s="38">
        <v>8</v>
      </c>
      <c r="BZ71" s="1"/>
      <c r="CA71" s="1"/>
      <c r="CB71" s="1"/>
      <c r="CC71" s="1"/>
      <c r="CD71" s="1" t="s">
        <v>43</v>
      </c>
      <c r="CE71" s="1"/>
      <c r="CF71" s="38">
        <v>8</v>
      </c>
      <c r="CO71" s="1"/>
      <c r="CP71" s="1"/>
      <c r="CQ71" s="1"/>
      <c r="CR71" s="1"/>
      <c r="CS71" s="1" t="s">
        <v>43</v>
      </c>
      <c r="CT71" s="1"/>
      <c r="CU71" s="38">
        <v>8</v>
      </c>
      <c r="DD71" s="1"/>
      <c r="DE71" s="1"/>
      <c r="DF71" s="1"/>
      <c r="DG71" s="1"/>
      <c r="DH71" s="1" t="s">
        <v>43</v>
      </c>
      <c r="DI71" s="1"/>
      <c r="DJ71" s="38">
        <v>8</v>
      </c>
      <c r="DS71" s="1"/>
      <c r="DT71" s="1"/>
      <c r="DU71" s="1"/>
      <c r="DV71" s="1"/>
      <c r="DW71" s="1" t="s">
        <v>43</v>
      </c>
      <c r="DX71" s="1"/>
      <c r="DY71" s="38">
        <v>8</v>
      </c>
      <c r="EH71" s="1"/>
      <c r="EI71" s="1"/>
      <c r="EJ71" s="1"/>
      <c r="EK71" s="1"/>
      <c r="EL71" s="1" t="s">
        <v>43</v>
      </c>
      <c r="EM71" s="1"/>
      <c r="EN71" s="38">
        <v>8</v>
      </c>
      <c r="EW71" s="1"/>
      <c r="EX71" s="1"/>
      <c r="EY71" s="1"/>
      <c r="EZ71" s="1"/>
      <c r="FA71" s="1" t="s">
        <v>43</v>
      </c>
      <c r="FB71" s="1"/>
      <c r="FC71" s="38">
        <v>8</v>
      </c>
      <c r="FL71" s="1"/>
      <c r="FM71" s="1"/>
      <c r="FN71" s="1"/>
      <c r="FO71" s="1"/>
      <c r="FP71" s="1" t="s">
        <v>43</v>
      </c>
      <c r="FQ71" s="1"/>
      <c r="FR71" s="38">
        <v>8</v>
      </c>
      <c r="GA71" s="1"/>
      <c r="GB71" s="1"/>
      <c r="GC71" s="1"/>
      <c r="GD71" s="1"/>
      <c r="GE71" s="1" t="s">
        <v>43</v>
      </c>
      <c r="GF71" s="1"/>
      <c r="GG71" s="38">
        <v>8</v>
      </c>
      <c r="GP71" s="1"/>
      <c r="GQ71" s="1"/>
      <c r="GR71" s="1"/>
      <c r="GS71" s="1"/>
      <c r="GT71" s="1" t="s">
        <v>43</v>
      </c>
      <c r="GU71" s="1"/>
      <c r="GV71" s="38">
        <v>8</v>
      </c>
      <c r="HE71" s="1"/>
      <c r="HF71" s="1"/>
      <c r="HG71" s="1"/>
      <c r="HH71" s="1"/>
      <c r="HI71" s="1" t="s">
        <v>43</v>
      </c>
      <c r="HJ71" s="1"/>
      <c r="HK71" s="38">
        <v>8</v>
      </c>
    </row>
    <row r="72" spans="3:219" ht="14.4" x14ac:dyDescent="0.2">
      <c r="C72" s="1"/>
      <c r="D72" s="1"/>
      <c r="E72" s="1"/>
      <c r="F72" s="1"/>
      <c r="G72" s="1" t="s">
        <v>44</v>
      </c>
      <c r="H72" s="1"/>
      <c r="I72" s="38">
        <v>9</v>
      </c>
      <c r="R72" s="1"/>
      <c r="S72" s="1"/>
      <c r="T72" s="1"/>
      <c r="U72" s="1"/>
      <c r="V72" s="1" t="s">
        <v>44</v>
      </c>
      <c r="W72" s="1"/>
      <c r="X72" s="38">
        <v>9</v>
      </c>
      <c r="AG72" s="1"/>
      <c r="AH72" s="1"/>
      <c r="AI72" s="1"/>
      <c r="AJ72" s="1"/>
      <c r="AK72" s="1" t="s">
        <v>44</v>
      </c>
      <c r="AL72" s="1"/>
      <c r="AM72" s="38">
        <v>9</v>
      </c>
      <c r="AV72" s="1"/>
      <c r="AW72" s="1"/>
      <c r="AX72" s="1"/>
      <c r="AY72" s="1"/>
      <c r="AZ72" s="1" t="s">
        <v>44</v>
      </c>
      <c r="BA72" s="1"/>
      <c r="BB72" s="38">
        <v>9</v>
      </c>
      <c r="BK72" s="1"/>
      <c r="BL72" s="1"/>
      <c r="BM72" s="1"/>
      <c r="BN72" s="1"/>
      <c r="BO72" s="1" t="s">
        <v>44</v>
      </c>
      <c r="BP72" s="1"/>
      <c r="BQ72" s="38">
        <v>9</v>
      </c>
      <c r="BZ72" s="1"/>
      <c r="CA72" s="1"/>
      <c r="CB72" s="1"/>
      <c r="CC72" s="1"/>
      <c r="CD72" s="1" t="s">
        <v>44</v>
      </c>
      <c r="CE72" s="1"/>
      <c r="CF72" s="38">
        <v>9</v>
      </c>
      <c r="CO72" s="1"/>
      <c r="CP72" s="1"/>
      <c r="CQ72" s="1"/>
      <c r="CR72" s="1"/>
      <c r="CS72" s="1" t="s">
        <v>44</v>
      </c>
      <c r="CT72" s="1"/>
      <c r="CU72" s="38">
        <v>9</v>
      </c>
      <c r="DD72" s="1"/>
      <c r="DE72" s="1"/>
      <c r="DF72" s="1"/>
      <c r="DG72" s="1"/>
      <c r="DH72" s="1" t="s">
        <v>44</v>
      </c>
      <c r="DI72" s="1"/>
      <c r="DJ72" s="38">
        <v>9</v>
      </c>
      <c r="DS72" s="1"/>
      <c r="DT72" s="1"/>
      <c r="DU72" s="1"/>
      <c r="DV72" s="1"/>
      <c r="DW72" s="1" t="s">
        <v>44</v>
      </c>
      <c r="DX72" s="1"/>
      <c r="DY72" s="38">
        <v>9</v>
      </c>
      <c r="EH72" s="1"/>
      <c r="EI72" s="1"/>
      <c r="EJ72" s="1"/>
      <c r="EK72" s="1"/>
      <c r="EL72" s="1" t="s">
        <v>44</v>
      </c>
      <c r="EM72" s="1"/>
      <c r="EN72" s="38">
        <v>9</v>
      </c>
      <c r="EW72" s="1"/>
      <c r="EX72" s="1"/>
      <c r="EY72" s="1"/>
      <c r="EZ72" s="1"/>
      <c r="FA72" s="1" t="s">
        <v>44</v>
      </c>
      <c r="FB72" s="1"/>
      <c r="FC72" s="38">
        <v>9</v>
      </c>
      <c r="FL72" s="1"/>
      <c r="FM72" s="1"/>
      <c r="FN72" s="1"/>
      <c r="FO72" s="1"/>
      <c r="FP72" s="1" t="s">
        <v>44</v>
      </c>
      <c r="FQ72" s="1"/>
      <c r="FR72" s="38">
        <v>9</v>
      </c>
      <c r="GA72" s="1"/>
      <c r="GB72" s="1"/>
      <c r="GC72" s="1"/>
      <c r="GD72" s="1"/>
      <c r="GE72" s="1" t="s">
        <v>44</v>
      </c>
      <c r="GF72" s="1"/>
      <c r="GG72" s="38">
        <v>9</v>
      </c>
      <c r="GP72" s="1"/>
      <c r="GQ72" s="1"/>
      <c r="GR72" s="1"/>
      <c r="GS72" s="1"/>
      <c r="GT72" s="1" t="s">
        <v>44</v>
      </c>
      <c r="GU72" s="1"/>
      <c r="GV72" s="38">
        <v>9</v>
      </c>
      <c r="HE72" s="1"/>
      <c r="HF72" s="1"/>
      <c r="HG72" s="1"/>
      <c r="HH72" s="1"/>
      <c r="HI72" s="1" t="s">
        <v>44</v>
      </c>
      <c r="HJ72" s="1"/>
      <c r="HK72" s="38">
        <v>9</v>
      </c>
    </row>
    <row r="73" spans="3:219" ht="14.4" x14ac:dyDescent="0.2">
      <c r="C73" s="1"/>
      <c r="D73" s="1"/>
      <c r="E73" s="1"/>
      <c r="F73" s="1"/>
      <c r="G73" s="1" t="s">
        <v>45</v>
      </c>
      <c r="H73" s="1"/>
      <c r="I73" s="38">
        <v>10</v>
      </c>
      <c r="R73" s="1"/>
      <c r="S73" s="1"/>
      <c r="T73" s="1"/>
      <c r="U73" s="1"/>
      <c r="V73" s="1" t="s">
        <v>45</v>
      </c>
      <c r="W73" s="1"/>
      <c r="X73" s="38">
        <v>10</v>
      </c>
      <c r="AG73" s="1"/>
      <c r="AH73" s="1"/>
      <c r="AI73" s="1"/>
      <c r="AJ73" s="1"/>
      <c r="AK73" s="1" t="s">
        <v>45</v>
      </c>
      <c r="AL73" s="1"/>
      <c r="AM73" s="38">
        <v>10</v>
      </c>
      <c r="AV73" s="1"/>
      <c r="AW73" s="1"/>
      <c r="AX73" s="1"/>
      <c r="AY73" s="1"/>
      <c r="AZ73" s="1" t="s">
        <v>45</v>
      </c>
      <c r="BA73" s="1"/>
      <c r="BB73" s="38">
        <v>10</v>
      </c>
      <c r="BK73" s="1"/>
      <c r="BL73" s="1"/>
      <c r="BM73" s="1"/>
      <c r="BN73" s="1"/>
      <c r="BO73" s="1" t="s">
        <v>45</v>
      </c>
      <c r="BP73" s="1"/>
      <c r="BQ73" s="38">
        <v>10</v>
      </c>
      <c r="BZ73" s="1"/>
      <c r="CA73" s="1"/>
      <c r="CB73" s="1"/>
      <c r="CC73" s="1"/>
      <c r="CD73" s="1" t="s">
        <v>45</v>
      </c>
      <c r="CE73" s="1"/>
      <c r="CF73" s="38">
        <v>10</v>
      </c>
      <c r="CO73" s="1"/>
      <c r="CP73" s="1"/>
      <c r="CQ73" s="1"/>
      <c r="CR73" s="1"/>
      <c r="CS73" s="1" t="s">
        <v>45</v>
      </c>
      <c r="CT73" s="1"/>
      <c r="CU73" s="38">
        <v>10</v>
      </c>
      <c r="DD73" s="1"/>
      <c r="DE73" s="1"/>
      <c r="DF73" s="1"/>
      <c r="DG73" s="1"/>
      <c r="DH73" s="1" t="s">
        <v>45</v>
      </c>
      <c r="DI73" s="1"/>
      <c r="DJ73" s="38">
        <v>10</v>
      </c>
      <c r="DS73" s="1"/>
      <c r="DT73" s="1"/>
      <c r="DU73" s="1"/>
      <c r="DV73" s="1"/>
      <c r="DW73" s="1" t="s">
        <v>45</v>
      </c>
      <c r="DX73" s="1"/>
      <c r="DY73" s="38">
        <v>10</v>
      </c>
      <c r="EH73" s="1"/>
      <c r="EI73" s="1"/>
      <c r="EJ73" s="1"/>
      <c r="EK73" s="1"/>
      <c r="EL73" s="1" t="s">
        <v>45</v>
      </c>
      <c r="EM73" s="1"/>
      <c r="EN73" s="38">
        <v>10</v>
      </c>
      <c r="EW73" s="1"/>
      <c r="EX73" s="1"/>
      <c r="EY73" s="1"/>
      <c r="EZ73" s="1"/>
      <c r="FA73" s="1" t="s">
        <v>45</v>
      </c>
      <c r="FB73" s="1"/>
      <c r="FC73" s="38">
        <v>10</v>
      </c>
      <c r="FL73" s="1"/>
      <c r="FM73" s="1"/>
      <c r="FN73" s="1"/>
      <c r="FO73" s="1"/>
      <c r="FP73" s="1" t="s">
        <v>45</v>
      </c>
      <c r="FQ73" s="1"/>
      <c r="FR73" s="38">
        <v>10</v>
      </c>
      <c r="GA73" s="1"/>
      <c r="GB73" s="1"/>
      <c r="GC73" s="1"/>
      <c r="GD73" s="1"/>
      <c r="GE73" s="1" t="s">
        <v>45</v>
      </c>
      <c r="GF73" s="1"/>
      <c r="GG73" s="38">
        <v>10</v>
      </c>
      <c r="GP73" s="1"/>
      <c r="GQ73" s="1"/>
      <c r="GR73" s="1"/>
      <c r="GS73" s="1"/>
      <c r="GT73" s="1" t="s">
        <v>45</v>
      </c>
      <c r="GU73" s="1"/>
      <c r="GV73" s="38">
        <v>10</v>
      </c>
      <c r="HE73" s="1"/>
      <c r="HF73" s="1"/>
      <c r="HG73" s="1"/>
      <c r="HH73" s="1"/>
      <c r="HI73" s="1" t="s">
        <v>45</v>
      </c>
      <c r="HJ73" s="1"/>
      <c r="HK73" s="38">
        <v>10</v>
      </c>
    </row>
    <row r="74" spans="3:219" ht="14.4" x14ac:dyDescent="0.2">
      <c r="C74" s="1"/>
      <c r="D74" s="1"/>
      <c r="E74" s="1"/>
      <c r="F74" s="1"/>
      <c r="G74" s="1" t="s">
        <v>46</v>
      </c>
      <c r="H74" s="1"/>
      <c r="I74" s="38">
        <v>11</v>
      </c>
      <c r="R74" s="1"/>
      <c r="S74" s="1"/>
      <c r="T74" s="1"/>
      <c r="U74" s="1"/>
      <c r="V74" s="1" t="s">
        <v>46</v>
      </c>
      <c r="W74" s="1"/>
      <c r="X74" s="38">
        <v>11</v>
      </c>
      <c r="AG74" s="1"/>
      <c r="AH74" s="1"/>
      <c r="AI74" s="1"/>
      <c r="AJ74" s="1"/>
      <c r="AK74" s="1" t="s">
        <v>46</v>
      </c>
      <c r="AL74" s="1"/>
      <c r="AM74" s="38">
        <v>11</v>
      </c>
      <c r="AV74" s="1"/>
      <c r="AW74" s="1"/>
      <c r="AX74" s="1"/>
      <c r="AY74" s="1"/>
      <c r="AZ74" s="1" t="s">
        <v>46</v>
      </c>
      <c r="BA74" s="1"/>
      <c r="BB74" s="38">
        <v>11</v>
      </c>
      <c r="BK74" s="1"/>
      <c r="BL74" s="1"/>
      <c r="BM74" s="1"/>
      <c r="BN74" s="1"/>
      <c r="BO74" s="1" t="s">
        <v>46</v>
      </c>
      <c r="BP74" s="1"/>
      <c r="BQ74" s="38">
        <v>11</v>
      </c>
      <c r="BZ74" s="1"/>
      <c r="CA74" s="1"/>
      <c r="CB74" s="1"/>
      <c r="CC74" s="1"/>
      <c r="CD74" s="1" t="s">
        <v>46</v>
      </c>
      <c r="CE74" s="1"/>
      <c r="CF74" s="38">
        <v>11</v>
      </c>
      <c r="CO74" s="1"/>
      <c r="CP74" s="1"/>
      <c r="CQ74" s="1"/>
      <c r="CR74" s="1"/>
      <c r="CS74" s="1" t="s">
        <v>46</v>
      </c>
      <c r="CT74" s="1"/>
      <c r="CU74" s="38">
        <v>11</v>
      </c>
      <c r="DD74" s="1"/>
      <c r="DE74" s="1"/>
      <c r="DF74" s="1"/>
      <c r="DG74" s="1"/>
      <c r="DH74" s="1" t="s">
        <v>46</v>
      </c>
      <c r="DI74" s="1"/>
      <c r="DJ74" s="38">
        <v>11</v>
      </c>
      <c r="DS74" s="1"/>
      <c r="DT74" s="1"/>
      <c r="DU74" s="1"/>
      <c r="DV74" s="1"/>
      <c r="DW74" s="1" t="s">
        <v>46</v>
      </c>
      <c r="DX74" s="1"/>
      <c r="DY74" s="38">
        <v>11</v>
      </c>
      <c r="EH74" s="1"/>
      <c r="EI74" s="1"/>
      <c r="EJ74" s="1"/>
      <c r="EK74" s="1"/>
      <c r="EL74" s="1" t="s">
        <v>46</v>
      </c>
      <c r="EM74" s="1"/>
      <c r="EN74" s="38">
        <v>11</v>
      </c>
      <c r="EW74" s="1"/>
      <c r="EX74" s="1"/>
      <c r="EY74" s="1"/>
      <c r="EZ74" s="1"/>
      <c r="FA74" s="1" t="s">
        <v>46</v>
      </c>
      <c r="FB74" s="1"/>
      <c r="FC74" s="38">
        <v>11</v>
      </c>
      <c r="FL74" s="1"/>
      <c r="FM74" s="1"/>
      <c r="FN74" s="1"/>
      <c r="FO74" s="1"/>
      <c r="FP74" s="1" t="s">
        <v>46</v>
      </c>
      <c r="FQ74" s="1"/>
      <c r="FR74" s="38">
        <v>11</v>
      </c>
      <c r="GA74" s="1"/>
      <c r="GB74" s="1"/>
      <c r="GC74" s="1"/>
      <c r="GD74" s="1"/>
      <c r="GE74" s="1" t="s">
        <v>46</v>
      </c>
      <c r="GF74" s="1"/>
      <c r="GG74" s="38">
        <v>11</v>
      </c>
      <c r="GP74" s="1"/>
      <c r="GQ74" s="1"/>
      <c r="GR74" s="1"/>
      <c r="GS74" s="1"/>
      <c r="GT74" s="1" t="s">
        <v>46</v>
      </c>
      <c r="GU74" s="1"/>
      <c r="GV74" s="38">
        <v>11</v>
      </c>
      <c r="HE74" s="1"/>
      <c r="HF74" s="1"/>
      <c r="HG74" s="1"/>
      <c r="HH74" s="1"/>
      <c r="HI74" s="1" t="s">
        <v>46</v>
      </c>
      <c r="HJ74" s="1"/>
      <c r="HK74" s="38">
        <v>11</v>
      </c>
    </row>
    <row r="75" spans="3:219" ht="14.4" x14ac:dyDescent="0.2">
      <c r="C75" s="1"/>
      <c r="D75" s="1"/>
      <c r="E75" s="1"/>
      <c r="F75" s="1"/>
      <c r="G75" s="1" t="s">
        <v>47</v>
      </c>
      <c r="H75" s="1"/>
      <c r="I75" s="38">
        <v>12</v>
      </c>
      <c r="R75" s="1"/>
      <c r="S75" s="1"/>
      <c r="T75" s="1"/>
      <c r="U75" s="1"/>
      <c r="V75" s="1" t="s">
        <v>47</v>
      </c>
      <c r="W75" s="1"/>
      <c r="X75" s="38">
        <v>12</v>
      </c>
      <c r="AG75" s="1"/>
      <c r="AH75" s="1"/>
      <c r="AI75" s="1"/>
      <c r="AJ75" s="1"/>
      <c r="AK75" s="1" t="s">
        <v>47</v>
      </c>
      <c r="AL75" s="1"/>
      <c r="AM75" s="38">
        <v>12</v>
      </c>
      <c r="AV75" s="1"/>
      <c r="AW75" s="1"/>
      <c r="AX75" s="1"/>
      <c r="AY75" s="1"/>
      <c r="AZ75" s="1" t="s">
        <v>47</v>
      </c>
      <c r="BA75" s="1"/>
      <c r="BB75" s="38">
        <v>12</v>
      </c>
      <c r="BK75" s="1"/>
      <c r="BL75" s="1"/>
      <c r="BM75" s="1"/>
      <c r="BN75" s="1"/>
      <c r="BO75" s="1" t="s">
        <v>47</v>
      </c>
      <c r="BP75" s="1"/>
      <c r="BQ75" s="38">
        <v>12</v>
      </c>
      <c r="BZ75" s="1"/>
      <c r="CA75" s="1"/>
      <c r="CB75" s="1"/>
      <c r="CC75" s="1"/>
      <c r="CD75" s="1" t="s">
        <v>47</v>
      </c>
      <c r="CE75" s="1"/>
      <c r="CF75" s="38">
        <v>12</v>
      </c>
      <c r="CO75" s="1"/>
      <c r="CP75" s="1"/>
      <c r="CQ75" s="1"/>
      <c r="CR75" s="1"/>
      <c r="CS75" s="1" t="s">
        <v>47</v>
      </c>
      <c r="CT75" s="1"/>
      <c r="CU75" s="38">
        <v>12</v>
      </c>
      <c r="DD75" s="1"/>
      <c r="DE75" s="1"/>
      <c r="DF75" s="1"/>
      <c r="DG75" s="1"/>
      <c r="DH75" s="1" t="s">
        <v>47</v>
      </c>
      <c r="DI75" s="1"/>
      <c r="DJ75" s="38">
        <v>12</v>
      </c>
      <c r="DS75" s="1"/>
      <c r="DT75" s="1"/>
      <c r="DU75" s="1"/>
      <c r="DV75" s="1"/>
      <c r="DW75" s="1" t="s">
        <v>47</v>
      </c>
      <c r="DX75" s="1"/>
      <c r="DY75" s="38">
        <v>12</v>
      </c>
      <c r="EH75" s="1"/>
      <c r="EI75" s="1"/>
      <c r="EJ75" s="1"/>
      <c r="EK75" s="1"/>
      <c r="EL75" s="1" t="s">
        <v>47</v>
      </c>
      <c r="EM75" s="1"/>
      <c r="EN75" s="38">
        <v>12</v>
      </c>
      <c r="EW75" s="1"/>
      <c r="EX75" s="1"/>
      <c r="EY75" s="1"/>
      <c r="EZ75" s="1"/>
      <c r="FA75" s="1" t="s">
        <v>47</v>
      </c>
      <c r="FB75" s="1"/>
      <c r="FC75" s="38">
        <v>12</v>
      </c>
      <c r="FL75" s="1"/>
      <c r="FM75" s="1"/>
      <c r="FN75" s="1"/>
      <c r="FO75" s="1"/>
      <c r="FP75" s="1" t="s">
        <v>47</v>
      </c>
      <c r="FQ75" s="1"/>
      <c r="FR75" s="38">
        <v>12</v>
      </c>
      <c r="GA75" s="1"/>
      <c r="GB75" s="1"/>
      <c r="GC75" s="1"/>
      <c r="GD75" s="1"/>
      <c r="GE75" s="1" t="s">
        <v>47</v>
      </c>
      <c r="GF75" s="1"/>
      <c r="GG75" s="38">
        <v>12</v>
      </c>
      <c r="GP75" s="1"/>
      <c r="GQ75" s="1"/>
      <c r="GR75" s="1"/>
      <c r="GS75" s="1"/>
      <c r="GT75" s="1" t="s">
        <v>47</v>
      </c>
      <c r="GU75" s="1"/>
      <c r="GV75" s="38">
        <v>12</v>
      </c>
      <c r="HE75" s="1"/>
      <c r="HF75" s="1"/>
      <c r="HG75" s="1"/>
      <c r="HH75" s="1"/>
      <c r="HI75" s="1" t="s">
        <v>47</v>
      </c>
      <c r="HJ75" s="1"/>
      <c r="HK75" s="38">
        <v>12</v>
      </c>
    </row>
    <row r="76" spans="3:219" ht="14.4" x14ac:dyDescent="0.2">
      <c r="C76" s="1"/>
      <c r="D76" s="1"/>
      <c r="E76" s="1"/>
      <c r="F76" s="1"/>
      <c r="G76" s="1" t="s">
        <v>49</v>
      </c>
      <c r="H76" s="1"/>
      <c r="I76" s="38">
        <v>13</v>
      </c>
      <c r="R76" s="1"/>
      <c r="S76" s="1"/>
      <c r="T76" s="1"/>
      <c r="U76" s="1"/>
      <c r="V76" s="1" t="s">
        <v>49</v>
      </c>
      <c r="W76" s="1"/>
      <c r="X76" s="38">
        <v>13</v>
      </c>
      <c r="AG76" s="1"/>
      <c r="AH76" s="1"/>
      <c r="AI76" s="1"/>
      <c r="AJ76" s="1"/>
      <c r="AK76" s="1" t="s">
        <v>49</v>
      </c>
      <c r="AL76" s="1"/>
      <c r="AM76" s="38">
        <v>13</v>
      </c>
      <c r="AV76" s="1"/>
      <c r="AW76" s="1"/>
      <c r="AX76" s="1"/>
      <c r="AY76" s="1"/>
      <c r="AZ76" s="1" t="s">
        <v>49</v>
      </c>
      <c r="BA76" s="1"/>
      <c r="BB76" s="38">
        <v>13</v>
      </c>
      <c r="BK76" s="1"/>
      <c r="BL76" s="1"/>
      <c r="BM76" s="1"/>
      <c r="BN76" s="1"/>
      <c r="BO76" s="1" t="s">
        <v>49</v>
      </c>
      <c r="BP76" s="1"/>
      <c r="BQ76" s="38">
        <v>13</v>
      </c>
      <c r="BZ76" s="1"/>
      <c r="CA76" s="1"/>
      <c r="CB76" s="1"/>
      <c r="CC76" s="1"/>
      <c r="CD76" s="1" t="s">
        <v>49</v>
      </c>
      <c r="CE76" s="1"/>
      <c r="CF76" s="38">
        <v>13</v>
      </c>
      <c r="CO76" s="1"/>
      <c r="CP76" s="1"/>
      <c r="CQ76" s="1"/>
      <c r="CR76" s="1"/>
      <c r="CS76" s="1" t="s">
        <v>49</v>
      </c>
      <c r="CT76" s="1"/>
      <c r="CU76" s="38">
        <v>13</v>
      </c>
      <c r="DD76" s="1"/>
      <c r="DE76" s="1"/>
      <c r="DF76" s="1"/>
      <c r="DG76" s="1"/>
      <c r="DH76" s="1" t="s">
        <v>49</v>
      </c>
      <c r="DI76" s="1"/>
      <c r="DJ76" s="38">
        <v>13</v>
      </c>
      <c r="DS76" s="1"/>
      <c r="DT76" s="1"/>
      <c r="DU76" s="1"/>
      <c r="DV76" s="1"/>
      <c r="DW76" s="1" t="s">
        <v>49</v>
      </c>
      <c r="DX76" s="1"/>
      <c r="DY76" s="38">
        <v>13</v>
      </c>
      <c r="EH76" s="1"/>
      <c r="EI76" s="1"/>
      <c r="EJ76" s="1"/>
      <c r="EK76" s="1"/>
      <c r="EL76" s="1" t="s">
        <v>49</v>
      </c>
      <c r="EM76" s="1"/>
      <c r="EN76" s="38">
        <v>13</v>
      </c>
      <c r="EW76" s="1"/>
      <c r="EX76" s="1"/>
      <c r="EY76" s="1"/>
      <c r="EZ76" s="1"/>
      <c r="FA76" s="1" t="s">
        <v>49</v>
      </c>
      <c r="FB76" s="1"/>
      <c r="FC76" s="38">
        <v>13</v>
      </c>
      <c r="FL76" s="1"/>
      <c r="FM76" s="1"/>
      <c r="FN76" s="1"/>
      <c r="FO76" s="1"/>
      <c r="FP76" s="1" t="s">
        <v>49</v>
      </c>
      <c r="FQ76" s="1"/>
      <c r="FR76" s="38">
        <v>13</v>
      </c>
      <c r="GA76" s="1"/>
      <c r="GB76" s="1"/>
      <c r="GC76" s="1"/>
      <c r="GD76" s="1"/>
      <c r="GE76" s="1" t="s">
        <v>49</v>
      </c>
      <c r="GF76" s="1"/>
      <c r="GG76" s="38">
        <v>13</v>
      </c>
      <c r="GP76" s="1"/>
      <c r="GQ76" s="1"/>
      <c r="GR76" s="1"/>
      <c r="GS76" s="1"/>
      <c r="GT76" s="1" t="s">
        <v>49</v>
      </c>
      <c r="GU76" s="1"/>
      <c r="GV76" s="38">
        <v>13</v>
      </c>
      <c r="HE76" s="1"/>
      <c r="HF76" s="1"/>
      <c r="HG76" s="1"/>
      <c r="HH76" s="1"/>
      <c r="HI76" s="1" t="s">
        <v>49</v>
      </c>
      <c r="HJ76" s="1"/>
      <c r="HK76" s="38">
        <v>13</v>
      </c>
    </row>
    <row r="77" spans="3:219" ht="14.4" x14ac:dyDescent="0.2">
      <c r="C77" s="1"/>
      <c r="D77" s="1"/>
      <c r="E77" s="1"/>
      <c r="F77" s="1"/>
      <c r="G77" s="1" t="s">
        <v>50</v>
      </c>
      <c r="H77" s="1"/>
      <c r="I77" s="38">
        <v>14</v>
      </c>
      <c r="R77" s="1"/>
      <c r="S77" s="1"/>
      <c r="T77" s="1"/>
      <c r="U77" s="1"/>
      <c r="V77" s="1" t="s">
        <v>50</v>
      </c>
      <c r="W77" s="1"/>
      <c r="X77" s="38">
        <v>14</v>
      </c>
      <c r="AG77" s="1"/>
      <c r="AH77" s="1"/>
      <c r="AI77" s="1"/>
      <c r="AJ77" s="1"/>
      <c r="AK77" s="1" t="s">
        <v>50</v>
      </c>
      <c r="AL77" s="1"/>
      <c r="AM77" s="38">
        <v>14</v>
      </c>
      <c r="AV77" s="1"/>
      <c r="AW77" s="1"/>
      <c r="AX77" s="1"/>
      <c r="AY77" s="1"/>
      <c r="AZ77" s="1" t="s">
        <v>50</v>
      </c>
      <c r="BA77" s="1"/>
      <c r="BB77" s="38">
        <v>14</v>
      </c>
      <c r="BK77" s="1"/>
      <c r="BL77" s="1"/>
      <c r="BM77" s="1"/>
      <c r="BN77" s="1"/>
      <c r="BO77" s="1" t="s">
        <v>50</v>
      </c>
      <c r="BP77" s="1"/>
      <c r="BQ77" s="38">
        <v>14</v>
      </c>
      <c r="BZ77" s="1"/>
      <c r="CA77" s="1"/>
      <c r="CB77" s="1"/>
      <c r="CC77" s="1"/>
      <c r="CD77" s="1" t="s">
        <v>50</v>
      </c>
      <c r="CE77" s="1"/>
      <c r="CF77" s="38">
        <v>14</v>
      </c>
      <c r="CO77" s="1"/>
      <c r="CP77" s="1"/>
      <c r="CQ77" s="1"/>
      <c r="CR77" s="1"/>
      <c r="CS77" s="1" t="s">
        <v>50</v>
      </c>
      <c r="CT77" s="1"/>
      <c r="CU77" s="38">
        <v>14</v>
      </c>
      <c r="DD77" s="1"/>
      <c r="DE77" s="1"/>
      <c r="DF77" s="1"/>
      <c r="DG77" s="1"/>
      <c r="DH77" s="1" t="s">
        <v>50</v>
      </c>
      <c r="DI77" s="1"/>
      <c r="DJ77" s="38">
        <v>14</v>
      </c>
      <c r="DS77" s="1"/>
      <c r="DT77" s="1"/>
      <c r="DU77" s="1"/>
      <c r="DV77" s="1"/>
      <c r="DW77" s="1" t="s">
        <v>50</v>
      </c>
      <c r="DX77" s="1"/>
      <c r="DY77" s="38">
        <v>14</v>
      </c>
      <c r="EH77" s="1"/>
      <c r="EI77" s="1"/>
      <c r="EJ77" s="1"/>
      <c r="EK77" s="1"/>
      <c r="EL77" s="1" t="s">
        <v>50</v>
      </c>
      <c r="EM77" s="1"/>
      <c r="EN77" s="38">
        <v>14</v>
      </c>
      <c r="EW77" s="1"/>
      <c r="EX77" s="1"/>
      <c r="EY77" s="1"/>
      <c r="EZ77" s="1"/>
      <c r="FA77" s="1" t="s">
        <v>50</v>
      </c>
      <c r="FB77" s="1"/>
      <c r="FC77" s="38">
        <v>14</v>
      </c>
      <c r="FL77" s="1"/>
      <c r="FM77" s="1"/>
      <c r="FN77" s="1"/>
      <c r="FO77" s="1"/>
      <c r="FP77" s="1" t="s">
        <v>50</v>
      </c>
      <c r="FQ77" s="1"/>
      <c r="FR77" s="38">
        <v>14</v>
      </c>
      <c r="GA77" s="1"/>
      <c r="GB77" s="1"/>
      <c r="GC77" s="1"/>
      <c r="GD77" s="1"/>
      <c r="GE77" s="1" t="s">
        <v>50</v>
      </c>
      <c r="GF77" s="1"/>
      <c r="GG77" s="38">
        <v>14</v>
      </c>
      <c r="GP77" s="1"/>
      <c r="GQ77" s="1"/>
      <c r="GR77" s="1"/>
      <c r="GS77" s="1"/>
      <c r="GT77" s="1" t="s">
        <v>50</v>
      </c>
      <c r="GU77" s="1"/>
      <c r="GV77" s="38">
        <v>14</v>
      </c>
      <c r="HE77" s="1"/>
      <c r="HF77" s="1"/>
      <c r="HG77" s="1"/>
      <c r="HH77" s="1"/>
      <c r="HI77" s="1" t="s">
        <v>50</v>
      </c>
      <c r="HJ77" s="1"/>
      <c r="HK77" s="38">
        <v>14</v>
      </c>
    </row>
    <row r="78" spans="3:219" ht="14.4" x14ac:dyDescent="0.2">
      <c r="C78" s="1"/>
      <c r="D78" s="1"/>
      <c r="E78" s="1" t="s">
        <v>40</v>
      </c>
      <c r="F78" s="1"/>
      <c r="G78" s="1" t="s">
        <v>51</v>
      </c>
      <c r="H78" s="1"/>
      <c r="I78" s="38">
        <v>15</v>
      </c>
      <c r="R78" s="1"/>
      <c r="S78" s="1"/>
      <c r="T78" s="1" t="s">
        <v>40</v>
      </c>
      <c r="U78" s="1"/>
      <c r="V78" s="1" t="s">
        <v>51</v>
      </c>
      <c r="W78" s="1"/>
      <c r="X78" s="38">
        <v>15</v>
      </c>
      <c r="AG78" s="1"/>
      <c r="AH78" s="1"/>
      <c r="AI78" s="1" t="s">
        <v>40</v>
      </c>
      <c r="AJ78" s="1"/>
      <c r="AK78" s="1" t="s">
        <v>51</v>
      </c>
      <c r="AL78" s="1"/>
      <c r="AM78" s="38">
        <v>15</v>
      </c>
      <c r="AV78" s="1"/>
      <c r="AW78" s="1"/>
      <c r="AX78" s="1" t="s">
        <v>40</v>
      </c>
      <c r="AY78" s="1"/>
      <c r="AZ78" s="1" t="s">
        <v>51</v>
      </c>
      <c r="BA78" s="1"/>
      <c r="BB78" s="38">
        <v>15</v>
      </c>
      <c r="BK78" s="1"/>
      <c r="BL78" s="1"/>
      <c r="BM78" s="1" t="s">
        <v>40</v>
      </c>
      <c r="BN78" s="1"/>
      <c r="BO78" s="1" t="s">
        <v>51</v>
      </c>
      <c r="BP78" s="1"/>
      <c r="BQ78" s="38">
        <v>15</v>
      </c>
      <c r="BZ78" s="1"/>
      <c r="CA78" s="1"/>
      <c r="CB78" s="1" t="s">
        <v>40</v>
      </c>
      <c r="CC78" s="1"/>
      <c r="CD78" s="1" t="s">
        <v>51</v>
      </c>
      <c r="CE78" s="1"/>
      <c r="CF78" s="38">
        <v>15</v>
      </c>
      <c r="CO78" s="1"/>
      <c r="CP78" s="1"/>
      <c r="CQ78" s="1" t="s">
        <v>40</v>
      </c>
      <c r="CR78" s="1"/>
      <c r="CS78" s="1" t="s">
        <v>51</v>
      </c>
      <c r="CT78" s="1"/>
      <c r="CU78" s="38">
        <v>15</v>
      </c>
      <c r="DD78" s="1"/>
      <c r="DE78" s="1"/>
      <c r="DF78" s="1" t="s">
        <v>40</v>
      </c>
      <c r="DG78" s="1"/>
      <c r="DH78" s="1" t="s">
        <v>51</v>
      </c>
      <c r="DI78" s="1"/>
      <c r="DJ78" s="38">
        <v>15</v>
      </c>
      <c r="DS78" s="1"/>
      <c r="DT78" s="1"/>
      <c r="DU78" s="1" t="s">
        <v>40</v>
      </c>
      <c r="DV78" s="1"/>
      <c r="DW78" s="1" t="s">
        <v>51</v>
      </c>
      <c r="DX78" s="1"/>
      <c r="DY78" s="38">
        <v>15</v>
      </c>
      <c r="EH78" s="1"/>
      <c r="EI78" s="1"/>
      <c r="EJ78" s="1" t="s">
        <v>40</v>
      </c>
      <c r="EK78" s="1"/>
      <c r="EL78" s="1" t="s">
        <v>51</v>
      </c>
      <c r="EM78" s="1"/>
      <c r="EN78" s="38">
        <v>15</v>
      </c>
      <c r="EW78" s="1"/>
      <c r="EX78" s="1"/>
      <c r="EY78" s="1" t="s">
        <v>40</v>
      </c>
      <c r="EZ78" s="1"/>
      <c r="FA78" s="1" t="s">
        <v>51</v>
      </c>
      <c r="FB78" s="1"/>
      <c r="FC78" s="38">
        <v>15</v>
      </c>
      <c r="FL78" s="1"/>
      <c r="FM78" s="1"/>
      <c r="FN78" s="1" t="s">
        <v>40</v>
      </c>
      <c r="FO78" s="1"/>
      <c r="FP78" s="1" t="s">
        <v>51</v>
      </c>
      <c r="FQ78" s="1"/>
      <c r="FR78" s="38">
        <v>15</v>
      </c>
      <c r="GA78" s="1"/>
      <c r="GB78" s="1"/>
      <c r="GC78" s="1" t="s">
        <v>40</v>
      </c>
      <c r="GD78" s="1"/>
      <c r="GE78" s="1" t="s">
        <v>51</v>
      </c>
      <c r="GF78" s="1"/>
      <c r="GG78" s="38">
        <v>15</v>
      </c>
      <c r="GP78" s="1"/>
      <c r="GQ78" s="1"/>
      <c r="GR78" s="1" t="s">
        <v>40</v>
      </c>
      <c r="GS78" s="1"/>
      <c r="GT78" s="1" t="s">
        <v>51</v>
      </c>
      <c r="GU78" s="1"/>
      <c r="GV78" s="38">
        <v>15</v>
      </c>
      <c r="HE78" s="1"/>
      <c r="HF78" s="1"/>
      <c r="HG78" s="1" t="s">
        <v>40</v>
      </c>
      <c r="HH78" s="1"/>
      <c r="HI78" s="1" t="s">
        <v>51</v>
      </c>
      <c r="HJ78" s="1"/>
      <c r="HK78" s="38">
        <v>15</v>
      </c>
    </row>
    <row r="79" spans="3:219" ht="14.4" x14ac:dyDescent="0.2">
      <c r="C79" s="1"/>
      <c r="D79" s="1"/>
      <c r="E79" s="1"/>
      <c r="F79" s="1"/>
      <c r="G79" s="1" t="s">
        <v>52</v>
      </c>
      <c r="H79" s="1"/>
      <c r="I79" s="38">
        <v>16</v>
      </c>
      <c r="R79" s="1"/>
      <c r="S79" s="1"/>
      <c r="T79" s="1"/>
      <c r="U79" s="1"/>
      <c r="V79" s="1" t="s">
        <v>52</v>
      </c>
      <c r="W79" s="1"/>
      <c r="X79" s="38">
        <v>16</v>
      </c>
      <c r="AG79" s="1"/>
      <c r="AH79" s="1"/>
      <c r="AI79" s="1"/>
      <c r="AJ79" s="1"/>
      <c r="AK79" s="1" t="s">
        <v>52</v>
      </c>
      <c r="AL79" s="1"/>
      <c r="AM79" s="38">
        <v>16</v>
      </c>
      <c r="AV79" s="1"/>
      <c r="AW79" s="1"/>
      <c r="AX79" s="1"/>
      <c r="AY79" s="1"/>
      <c r="AZ79" s="1" t="s">
        <v>52</v>
      </c>
      <c r="BA79" s="1"/>
      <c r="BB79" s="38">
        <v>16</v>
      </c>
      <c r="BK79" s="1"/>
      <c r="BL79" s="1"/>
      <c r="BM79" s="1"/>
      <c r="BN79" s="1"/>
      <c r="BO79" s="1" t="s">
        <v>52</v>
      </c>
      <c r="BP79" s="1"/>
      <c r="BQ79" s="38">
        <v>16</v>
      </c>
      <c r="BZ79" s="1"/>
      <c r="CA79" s="1"/>
      <c r="CB79" s="1"/>
      <c r="CC79" s="1"/>
      <c r="CD79" s="1" t="s">
        <v>52</v>
      </c>
      <c r="CE79" s="1"/>
      <c r="CF79" s="38">
        <v>16</v>
      </c>
      <c r="CO79" s="1"/>
      <c r="CP79" s="1"/>
      <c r="CQ79" s="1"/>
      <c r="CR79" s="1"/>
      <c r="CS79" s="1" t="s">
        <v>52</v>
      </c>
      <c r="CT79" s="1"/>
      <c r="CU79" s="38">
        <v>16</v>
      </c>
      <c r="DD79" s="1"/>
      <c r="DE79" s="1"/>
      <c r="DF79" s="1"/>
      <c r="DG79" s="1"/>
      <c r="DH79" s="1" t="s">
        <v>52</v>
      </c>
      <c r="DI79" s="1"/>
      <c r="DJ79" s="38">
        <v>16</v>
      </c>
      <c r="DS79" s="1"/>
      <c r="DT79" s="1"/>
      <c r="DU79" s="1"/>
      <c r="DV79" s="1"/>
      <c r="DW79" s="1" t="s">
        <v>52</v>
      </c>
      <c r="DX79" s="1"/>
      <c r="DY79" s="38">
        <v>16</v>
      </c>
      <c r="EH79" s="1"/>
      <c r="EI79" s="1"/>
      <c r="EJ79" s="1"/>
      <c r="EK79" s="1"/>
      <c r="EL79" s="1" t="s">
        <v>52</v>
      </c>
      <c r="EM79" s="1"/>
      <c r="EN79" s="38">
        <v>16</v>
      </c>
      <c r="EW79" s="1"/>
      <c r="EX79" s="1"/>
      <c r="EY79" s="1"/>
      <c r="EZ79" s="1"/>
      <c r="FA79" s="1" t="s">
        <v>52</v>
      </c>
      <c r="FB79" s="1"/>
      <c r="FC79" s="38">
        <v>16</v>
      </c>
      <c r="FL79" s="1"/>
      <c r="FM79" s="1"/>
      <c r="FN79" s="1"/>
      <c r="FO79" s="1"/>
      <c r="FP79" s="1" t="s">
        <v>52</v>
      </c>
      <c r="FQ79" s="1"/>
      <c r="FR79" s="38">
        <v>16</v>
      </c>
      <c r="GA79" s="1"/>
      <c r="GB79" s="1"/>
      <c r="GC79" s="1"/>
      <c r="GD79" s="1"/>
      <c r="GE79" s="1" t="s">
        <v>52</v>
      </c>
      <c r="GF79" s="1"/>
      <c r="GG79" s="38">
        <v>16</v>
      </c>
      <c r="GP79" s="1"/>
      <c r="GQ79" s="1"/>
      <c r="GR79" s="1"/>
      <c r="GS79" s="1"/>
      <c r="GT79" s="1" t="s">
        <v>52</v>
      </c>
      <c r="GU79" s="1"/>
      <c r="GV79" s="38">
        <v>16</v>
      </c>
      <c r="HE79" s="1"/>
      <c r="HF79" s="1"/>
      <c r="HG79" s="1"/>
      <c r="HH79" s="1"/>
      <c r="HI79" s="1" t="s">
        <v>52</v>
      </c>
      <c r="HJ79" s="1"/>
      <c r="HK79" s="38">
        <v>16</v>
      </c>
    </row>
    <row r="80" spans="3:219" ht="14.4" x14ac:dyDescent="0.2">
      <c r="D80" s="1"/>
      <c r="F80" s="1"/>
      <c r="G80" s="1" t="s">
        <v>53</v>
      </c>
      <c r="H80" s="1"/>
      <c r="I80" s="38">
        <v>17</v>
      </c>
      <c r="S80" s="1"/>
      <c r="U80" s="1"/>
      <c r="V80" s="1" t="s">
        <v>53</v>
      </c>
      <c r="W80" s="1"/>
      <c r="X80" s="38">
        <v>17</v>
      </c>
      <c r="AH80" s="1"/>
      <c r="AJ80" s="1"/>
      <c r="AK80" s="1" t="s">
        <v>53</v>
      </c>
      <c r="AL80" s="1"/>
      <c r="AM80" s="38">
        <v>17</v>
      </c>
      <c r="AW80" s="1"/>
      <c r="AY80" s="1"/>
      <c r="AZ80" s="1" t="s">
        <v>53</v>
      </c>
      <c r="BA80" s="1"/>
      <c r="BB80" s="38">
        <v>17</v>
      </c>
      <c r="BL80" s="1"/>
      <c r="BN80" s="1"/>
      <c r="BO80" s="1" t="s">
        <v>53</v>
      </c>
      <c r="BP80" s="1"/>
      <c r="BQ80" s="38">
        <v>17</v>
      </c>
      <c r="CA80" s="1"/>
      <c r="CC80" s="1"/>
      <c r="CD80" s="1" t="s">
        <v>53</v>
      </c>
      <c r="CE80" s="1"/>
      <c r="CF80" s="38">
        <v>17</v>
      </c>
      <c r="CP80" s="1"/>
      <c r="CR80" s="1"/>
      <c r="CS80" s="1" t="s">
        <v>53</v>
      </c>
      <c r="CT80" s="1"/>
      <c r="CU80" s="38">
        <v>17</v>
      </c>
      <c r="DE80" s="1"/>
      <c r="DG80" s="1"/>
      <c r="DH80" s="1" t="s">
        <v>53</v>
      </c>
      <c r="DI80" s="1"/>
      <c r="DJ80" s="38">
        <v>17</v>
      </c>
      <c r="DT80" s="1"/>
      <c r="DV80" s="1"/>
      <c r="DW80" s="1" t="s">
        <v>53</v>
      </c>
      <c r="DX80" s="1"/>
      <c r="DY80" s="38">
        <v>17</v>
      </c>
      <c r="EI80" s="1"/>
      <c r="EK80" s="1"/>
      <c r="EL80" s="1" t="s">
        <v>53</v>
      </c>
      <c r="EM80" s="1"/>
      <c r="EN80" s="38">
        <v>17</v>
      </c>
      <c r="EX80" s="1"/>
      <c r="EZ80" s="1"/>
      <c r="FA80" s="1" t="s">
        <v>53</v>
      </c>
      <c r="FB80" s="1"/>
      <c r="FC80" s="38">
        <v>17</v>
      </c>
      <c r="FM80" s="1"/>
      <c r="FO80" s="1"/>
      <c r="FP80" s="1" t="s">
        <v>53</v>
      </c>
      <c r="FQ80" s="1"/>
      <c r="FR80" s="38">
        <v>17</v>
      </c>
      <c r="GB80" s="1"/>
      <c r="GD80" s="1"/>
      <c r="GE80" s="1" t="s">
        <v>53</v>
      </c>
      <c r="GF80" s="1"/>
      <c r="GG80" s="38">
        <v>17</v>
      </c>
      <c r="GQ80" s="1"/>
      <c r="GS80" s="1"/>
      <c r="GT80" s="1" t="s">
        <v>53</v>
      </c>
      <c r="GU80" s="1"/>
      <c r="GV80" s="38">
        <v>17</v>
      </c>
      <c r="HF80" s="1"/>
      <c r="HH80" s="1"/>
      <c r="HI80" s="1" t="s">
        <v>53</v>
      </c>
      <c r="HJ80" s="1"/>
      <c r="HK80" s="38">
        <v>17</v>
      </c>
    </row>
    <row r="81" spans="2:219" ht="14.4" x14ac:dyDescent="0.2">
      <c r="D81" s="1"/>
      <c r="E81" s="1"/>
      <c r="F81" s="1"/>
      <c r="G81" s="1" t="s">
        <v>54</v>
      </c>
      <c r="H81" s="1"/>
      <c r="I81" s="38">
        <v>18</v>
      </c>
      <c r="S81" s="1"/>
      <c r="T81" s="1"/>
      <c r="U81" s="1"/>
      <c r="V81" s="1" t="s">
        <v>54</v>
      </c>
      <c r="W81" s="1"/>
      <c r="X81" s="38">
        <v>18</v>
      </c>
      <c r="AH81" s="1"/>
      <c r="AI81" s="1"/>
      <c r="AJ81" s="1"/>
      <c r="AK81" s="1" t="s">
        <v>54</v>
      </c>
      <c r="AL81" s="1"/>
      <c r="AM81" s="38">
        <v>18</v>
      </c>
      <c r="AW81" s="1"/>
      <c r="AX81" s="1"/>
      <c r="AY81" s="1"/>
      <c r="AZ81" s="1" t="s">
        <v>54</v>
      </c>
      <c r="BA81" s="1"/>
      <c r="BB81" s="38">
        <v>18</v>
      </c>
      <c r="BL81" s="1"/>
      <c r="BM81" s="1"/>
      <c r="BN81" s="1"/>
      <c r="BO81" s="1" t="s">
        <v>54</v>
      </c>
      <c r="BP81" s="1"/>
      <c r="BQ81" s="38">
        <v>18</v>
      </c>
      <c r="CA81" s="1"/>
      <c r="CB81" s="1"/>
      <c r="CC81" s="1"/>
      <c r="CD81" s="1" t="s">
        <v>54</v>
      </c>
      <c r="CE81" s="1"/>
      <c r="CF81" s="38">
        <v>18</v>
      </c>
      <c r="CP81" s="1"/>
      <c r="CQ81" s="1"/>
      <c r="CR81" s="1"/>
      <c r="CS81" s="1" t="s">
        <v>54</v>
      </c>
      <c r="CT81" s="1"/>
      <c r="CU81" s="38">
        <v>18</v>
      </c>
      <c r="DE81" s="1"/>
      <c r="DF81" s="1"/>
      <c r="DG81" s="1"/>
      <c r="DH81" s="1" t="s">
        <v>54</v>
      </c>
      <c r="DI81" s="1"/>
      <c r="DJ81" s="38">
        <v>18</v>
      </c>
      <c r="DT81" s="1"/>
      <c r="DU81" s="1"/>
      <c r="DV81" s="1"/>
      <c r="DW81" s="1" t="s">
        <v>54</v>
      </c>
      <c r="DX81" s="1"/>
      <c r="DY81" s="38">
        <v>18</v>
      </c>
      <c r="EI81" s="1"/>
      <c r="EJ81" s="1"/>
      <c r="EK81" s="1"/>
      <c r="EL81" s="1" t="s">
        <v>54</v>
      </c>
      <c r="EM81" s="1"/>
      <c r="EN81" s="38">
        <v>18</v>
      </c>
      <c r="EX81" s="1"/>
      <c r="EY81" s="1"/>
      <c r="EZ81" s="1"/>
      <c r="FA81" s="1" t="s">
        <v>54</v>
      </c>
      <c r="FB81" s="1"/>
      <c r="FC81" s="38">
        <v>18</v>
      </c>
      <c r="FM81" s="1"/>
      <c r="FN81" s="1"/>
      <c r="FO81" s="1"/>
      <c r="FP81" s="1" t="s">
        <v>54</v>
      </c>
      <c r="FQ81" s="1"/>
      <c r="FR81" s="38">
        <v>18</v>
      </c>
      <c r="GB81" s="1"/>
      <c r="GC81" s="1"/>
      <c r="GD81" s="1"/>
      <c r="GE81" s="1" t="s">
        <v>54</v>
      </c>
      <c r="GF81" s="1"/>
      <c r="GG81" s="38">
        <v>18</v>
      </c>
      <c r="GQ81" s="1"/>
      <c r="GR81" s="1"/>
      <c r="GS81" s="1"/>
      <c r="GT81" s="1" t="s">
        <v>54</v>
      </c>
      <c r="GU81" s="1"/>
      <c r="GV81" s="38">
        <v>18</v>
      </c>
      <c r="HF81" s="1"/>
      <c r="HG81" s="1"/>
      <c r="HH81" s="1"/>
      <c r="HI81" s="1" t="s">
        <v>54</v>
      </c>
      <c r="HJ81" s="1"/>
      <c r="HK81" s="38">
        <v>18</v>
      </c>
    </row>
    <row r="82" spans="2:219" ht="14.4" x14ac:dyDescent="0.2">
      <c r="D82" s="1"/>
      <c r="E82" s="1"/>
      <c r="F82" s="1"/>
      <c r="G82" s="1" t="s">
        <v>55</v>
      </c>
      <c r="H82" s="1"/>
      <c r="I82" s="38">
        <v>19</v>
      </c>
      <c r="S82" s="1"/>
      <c r="T82" s="1"/>
      <c r="U82" s="1"/>
      <c r="V82" s="1" t="s">
        <v>55</v>
      </c>
      <c r="W82" s="1"/>
      <c r="X82" s="38">
        <v>19</v>
      </c>
      <c r="AH82" s="1"/>
      <c r="AI82" s="1"/>
      <c r="AJ82" s="1"/>
      <c r="AK82" s="1" t="s">
        <v>55</v>
      </c>
      <c r="AL82" s="1"/>
      <c r="AM82" s="38">
        <v>19</v>
      </c>
      <c r="AW82" s="1"/>
      <c r="AX82" s="1"/>
      <c r="AY82" s="1"/>
      <c r="AZ82" s="1" t="s">
        <v>55</v>
      </c>
      <c r="BA82" s="1"/>
      <c r="BB82" s="38">
        <v>19</v>
      </c>
      <c r="BL82" s="1"/>
      <c r="BM82" s="1"/>
      <c r="BN82" s="1"/>
      <c r="BO82" s="1" t="s">
        <v>55</v>
      </c>
      <c r="BP82" s="1"/>
      <c r="BQ82" s="38">
        <v>19</v>
      </c>
      <c r="CA82" s="1"/>
      <c r="CB82" s="1"/>
      <c r="CC82" s="1"/>
      <c r="CD82" s="1" t="s">
        <v>55</v>
      </c>
      <c r="CE82" s="1"/>
      <c r="CF82" s="38">
        <v>19</v>
      </c>
      <c r="CP82" s="1"/>
      <c r="CQ82" s="1"/>
      <c r="CR82" s="1"/>
      <c r="CS82" s="1" t="s">
        <v>55</v>
      </c>
      <c r="CT82" s="1"/>
      <c r="CU82" s="38">
        <v>19</v>
      </c>
      <c r="DE82" s="1"/>
      <c r="DF82" s="1"/>
      <c r="DG82" s="1"/>
      <c r="DH82" s="1" t="s">
        <v>55</v>
      </c>
      <c r="DI82" s="1"/>
      <c r="DJ82" s="38">
        <v>19</v>
      </c>
      <c r="DT82" s="1"/>
      <c r="DU82" s="1"/>
      <c r="DV82" s="1"/>
      <c r="DW82" s="1" t="s">
        <v>55</v>
      </c>
      <c r="DX82" s="1"/>
      <c r="DY82" s="38">
        <v>19</v>
      </c>
      <c r="EI82" s="1"/>
      <c r="EJ82" s="1"/>
      <c r="EK82" s="1"/>
      <c r="EL82" s="1" t="s">
        <v>55</v>
      </c>
      <c r="EM82" s="1"/>
      <c r="EN82" s="38">
        <v>19</v>
      </c>
      <c r="EX82" s="1"/>
      <c r="EY82" s="1"/>
      <c r="EZ82" s="1"/>
      <c r="FA82" s="1" t="s">
        <v>55</v>
      </c>
      <c r="FB82" s="1"/>
      <c r="FC82" s="38">
        <v>19</v>
      </c>
      <c r="FM82" s="1"/>
      <c r="FN82" s="1"/>
      <c r="FO82" s="1"/>
      <c r="FP82" s="1" t="s">
        <v>55</v>
      </c>
      <c r="FQ82" s="1"/>
      <c r="FR82" s="38">
        <v>19</v>
      </c>
      <c r="GB82" s="1"/>
      <c r="GC82" s="1"/>
      <c r="GD82" s="1"/>
      <c r="GE82" s="1" t="s">
        <v>55</v>
      </c>
      <c r="GF82" s="1"/>
      <c r="GG82" s="38">
        <v>19</v>
      </c>
      <c r="GQ82" s="1"/>
      <c r="GR82" s="1"/>
      <c r="GS82" s="1"/>
      <c r="GT82" s="1" t="s">
        <v>55</v>
      </c>
      <c r="GU82" s="1"/>
      <c r="GV82" s="38">
        <v>19</v>
      </c>
      <c r="HF82" s="1"/>
      <c r="HG82" s="1"/>
      <c r="HH82" s="1"/>
      <c r="HI82" s="1" t="s">
        <v>55</v>
      </c>
      <c r="HJ82" s="1"/>
      <c r="HK82" s="38">
        <v>19</v>
      </c>
    </row>
    <row r="83" spans="2:219" ht="14.4" x14ac:dyDescent="0.2">
      <c r="D83" s="1"/>
      <c r="E83" s="1"/>
      <c r="F83" s="1"/>
      <c r="G83" s="1" t="s">
        <v>56</v>
      </c>
      <c r="H83" s="1"/>
      <c r="I83" s="38">
        <v>20</v>
      </c>
      <c r="S83" s="1"/>
      <c r="T83" s="1"/>
      <c r="U83" s="1"/>
      <c r="V83" s="1" t="s">
        <v>56</v>
      </c>
      <c r="W83" s="1"/>
      <c r="X83" s="38">
        <v>20</v>
      </c>
      <c r="AH83" s="1"/>
      <c r="AI83" s="1"/>
      <c r="AJ83" s="1"/>
      <c r="AK83" s="1" t="s">
        <v>56</v>
      </c>
      <c r="AL83" s="1"/>
      <c r="AM83" s="38">
        <v>20</v>
      </c>
      <c r="AW83" s="1"/>
      <c r="AX83" s="1"/>
      <c r="AY83" s="1"/>
      <c r="AZ83" s="1" t="s">
        <v>56</v>
      </c>
      <c r="BA83" s="1"/>
      <c r="BB83" s="38">
        <v>20</v>
      </c>
      <c r="BL83" s="1"/>
      <c r="BM83" s="1"/>
      <c r="BN83" s="1"/>
      <c r="BO83" s="1" t="s">
        <v>56</v>
      </c>
      <c r="BP83" s="1"/>
      <c r="BQ83" s="38">
        <v>20</v>
      </c>
      <c r="CA83" s="1"/>
      <c r="CB83" s="1"/>
      <c r="CC83" s="1"/>
      <c r="CD83" s="1" t="s">
        <v>56</v>
      </c>
      <c r="CE83" s="1"/>
      <c r="CF83" s="38">
        <v>20</v>
      </c>
      <c r="CP83" s="1"/>
      <c r="CQ83" s="1"/>
      <c r="CR83" s="1"/>
      <c r="CS83" s="1" t="s">
        <v>56</v>
      </c>
      <c r="CT83" s="1"/>
      <c r="CU83" s="38">
        <v>20</v>
      </c>
      <c r="DE83" s="1"/>
      <c r="DF83" s="1"/>
      <c r="DG83" s="1"/>
      <c r="DH83" s="1" t="s">
        <v>56</v>
      </c>
      <c r="DI83" s="1"/>
      <c r="DJ83" s="38">
        <v>20</v>
      </c>
      <c r="DT83" s="1"/>
      <c r="DU83" s="1"/>
      <c r="DV83" s="1"/>
      <c r="DW83" s="1" t="s">
        <v>56</v>
      </c>
      <c r="DX83" s="1"/>
      <c r="DY83" s="38">
        <v>20</v>
      </c>
      <c r="EI83" s="1"/>
      <c r="EJ83" s="1"/>
      <c r="EK83" s="1"/>
      <c r="EL83" s="1" t="s">
        <v>56</v>
      </c>
      <c r="EM83" s="1"/>
      <c r="EN83" s="38">
        <v>20</v>
      </c>
      <c r="EX83" s="1"/>
      <c r="EY83" s="1"/>
      <c r="EZ83" s="1"/>
      <c r="FA83" s="1" t="s">
        <v>56</v>
      </c>
      <c r="FB83" s="1"/>
      <c r="FC83" s="38">
        <v>20</v>
      </c>
      <c r="FM83" s="1"/>
      <c r="FN83" s="1"/>
      <c r="FO83" s="1"/>
      <c r="FP83" s="1" t="s">
        <v>56</v>
      </c>
      <c r="FQ83" s="1"/>
      <c r="FR83" s="38">
        <v>20</v>
      </c>
      <c r="GB83" s="1"/>
      <c r="GC83" s="1"/>
      <c r="GD83" s="1"/>
      <c r="GE83" s="1" t="s">
        <v>56</v>
      </c>
      <c r="GF83" s="1"/>
      <c r="GG83" s="38">
        <v>20</v>
      </c>
      <c r="GQ83" s="1"/>
      <c r="GR83" s="1"/>
      <c r="GS83" s="1"/>
      <c r="GT83" s="1" t="s">
        <v>56</v>
      </c>
      <c r="GU83" s="1"/>
      <c r="GV83" s="38">
        <v>20</v>
      </c>
      <c r="HF83" s="1"/>
      <c r="HG83" s="1"/>
      <c r="HH83" s="1"/>
      <c r="HI83" s="1" t="s">
        <v>56</v>
      </c>
      <c r="HJ83" s="1"/>
      <c r="HK83" s="38">
        <v>20</v>
      </c>
    </row>
    <row r="84" spans="2:219" ht="14.4" x14ac:dyDescent="0.2">
      <c r="D84" s="1"/>
      <c r="E84" s="1"/>
      <c r="F84" s="1"/>
      <c r="G84" s="1" t="s">
        <v>57</v>
      </c>
      <c r="H84" s="1"/>
      <c r="I84" s="38">
        <v>21</v>
      </c>
      <c r="S84" s="1"/>
      <c r="T84" s="1"/>
      <c r="U84" s="1"/>
      <c r="V84" s="1" t="s">
        <v>57</v>
      </c>
      <c r="W84" s="1"/>
      <c r="X84" s="38">
        <v>21</v>
      </c>
      <c r="AH84" s="1"/>
      <c r="AI84" s="1"/>
      <c r="AJ84" s="1"/>
      <c r="AK84" s="1" t="s">
        <v>57</v>
      </c>
      <c r="AL84" s="1"/>
      <c r="AM84" s="38">
        <v>21</v>
      </c>
      <c r="AW84" s="1"/>
      <c r="AX84" s="1"/>
      <c r="AY84" s="1"/>
      <c r="AZ84" s="1" t="s">
        <v>57</v>
      </c>
      <c r="BA84" s="1"/>
      <c r="BB84" s="38">
        <v>21</v>
      </c>
      <c r="BL84" s="1"/>
      <c r="BM84" s="1"/>
      <c r="BN84" s="1"/>
      <c r="BO84" s="1" t="s">
        <v>57</v>
      </c>
      <c r="BP84" s="1"/>
      <c r="BQ84" s="38">
        <v>21</v>
      </c>
      <c r="CA84" s="1"/>
      <c r="CB84" s="1"/>
      <c r="CC84" s="1"/>
      <c r="CD84" s="1" t="s">
        <v>57</v>
      </c>
      <c r="CE84" s="1"/>
      <c r="CF84" s="38">
        <v>21</v>
      </c>
      <c r="CP84" s="1"/>
      <c r="CQ84" s="1"/>
      <c r="CR84" s="1"/>
      <c r="CS84" s="1" t="s">
        <v>57</v>
      </c>
      <c r="CT84" s="1"/>
      <c r="CU84" s="38">
        <v>21</v>
      </c>
      <c r="DE84" s="1"/>
      <c r="DF84" s="1"/>
      <c r="DG84" s="1"/>
      <c r="DH84" s="1" t="s">
        <v>57</v>
      </c>
      <c r="DI84" s="1"/>
      <c r="DJ84" s="38">
        <v>21</v>
      </c>
      <c r="DT84" s="1"/>
      <c r="DU84" s="1"/>
      <c r="DV84" s="1"/>
      <c r="DW84" s="1" t="s">
        <v>57</v>
      </c>
      <c r="DX84" s="1"/>
      <c r="DY84" s="38">
        <v>21</v>
      </c>
      <c r="EI84" s="1"/>
      <c r="EJ84" s="1"/>
      <c r="EK84" s="1"/>
      <c r="EL84" s="1" t="s">
        <v>57</v>
      </c>
      <c r="EM84" s="1"/>
      <c r="EN84" s="38">
        <v>21</v>
      </c>
      <c r="EX84" s="1"/>
      <c r="EY84" s="1"/>
      <c r="EZ84" s="1"/>
      <c r="FA84" s="1" t="s">
        <v>57</v>
      </c>
      <c r="FB84" s="1"/>
      <c r="FC84" s="38">
        <v>21</v>
      </c>
      <c r="FM84" s="1"/>
      <c r="FN84" s="1"/>
      <c r="FO84" s="1"/>
      <c r="FP84" s="1" t="s">
        <v>57</v>
      </c>
      <c r="FQ84" s="1"/>
      <c r="FR84" s="38">
        <v>21</v>
      </c>
      <c r="GB84" s="1"/>
      <c r="GC84" s="1"/>
      <c r="GD84" s="1"/>
      <c r="GE84" s="1" t="s">
        <v>57</v>
      </c>
      <c r="GF84" s="1"/>
      <c r="GG84" s="38">
        <v>21</v>
      </c>
      <c r="GQ84" s="1"/>
      <c r="GR84" s="1"/>
      <c r="GS84" s="1"/>
      <c r="GT84" s="1" t="s">
        <v>57</v>
      </c>
      <c r="GU84" s="1"/>
      <c r="GV84" s="38">
        <v>21</v>
      </c>
      <c r="HF84" s="1"/>
      <c r="HG84" s="1"/>
      <c r="HH84" s="1"/>
      <c r="HI84" s="1" t="s">
        <v>57</v>
      </c>
      <c r="HJ84" s="1"/>
      <c r="HK84" s="38">
        <v>21</v>
      </c>
    </row>
    <row r="85" spans="2:219" ht="14.4" x14ac:dyDescent="0.2">
      <c r="D85" s="1"/>
      <c r="E85" s="1" t="s">
        <v>58</v>
      </c>
      <c r="F85" s="1"/>
      <c r="G85" s="1" t="s">
        <v>48</v>
      </c>
      <c r="H85" s="1"/>
      <c r="I85" s="38">
        <v>22</v>
      </c>
      <c r="S85" s="1"/>
      <c r="T85" s="1" t="s">
        <v>58</v>
      </c>
      <c r="U85" s="1"/>
      <c r="V85" s="1" t="s">
        <v>48</v>
      </c>
      <c r="W85" s="1"/>
      <c r="X85" s="38">
        <v>22</v>
      </c>
      <c r="AH85" s="1"/>
      <c r="AI85" s="1" t="s">
        <v>58</v>
      </c>
      <c r="AJ85" s="1"/>
      <c r="AK85" s="1" t="s">
        <v>48</v>
      </c>
      <c r="AL85" s="1"/>
      <c r="AM85" s="38">
        <v>22</v>
      </c>
      <c r="AW85" s="1"/>
      <c r="AX85" s="1" t="s">
        <v>58</v>
      </c>
      <c r="AY85" s="1"/>
      <c r="AZ85" s="1" t="s">
        <v>48</v>
      </c>
      <c r="BA85" s="1"/>
      <c r="BB85" s="38">
        <v>22</v>
      </c>
      <c r="BL85" s="1"/>
      <c r="BM85" s="1" t="s">
        <v>58</v>
      </c>
      <c r="BN85" s="1"/>
      <c r="BO85" s="1" t="s">
        <v>48</v>
      </c>
      <c r="BP85" s="1"/>
      <c r="BQ85" s="38">
        <v>22</v>
      </c>
      <c r="CA85" s="1"/>
      <c r="CB85" s="1" t="s">
        <v>58</v>
      </c>
      <c r="CC85" s="1"/>
      <c r="CD85" s="1" t="s">
        <v>48</v>
      </c>
      <c r="CE85" s="1"/>
      <c r="CF85" s="38">
        <v>22</v>
      </c>
      <c r="CP85" s="1"/>
      <c r="CQ85" s="1" t="s">
        <v>58</v>
      </c>
      <c r="CR85" s="1"/>
      <c r="CS85" s="1" t="s">
        <v>48</v>
      </c>
      <c r="CT85" s="1"/>
      <c r="CU85" s="38">
        <v>22</v>
      </c>
      <c r="DE85" s="1"/>
      <c r="DF85" s="1" t="s">
        <v>58</v>
      </c>
      <c r="DG85" s="1"/>
      <c r="DH85" s="1" t="s">
        <v>48</v>
      </c>
      <c r="DI85" s="1"/>
      <c r="DJ85" s="38">
        <v>22</v>
      </c>
      <c r="DT85" s="1"/>
      <c r="DU85" s="1" t="s">
        <v>58</v>
      </c>
      <c r="DV85" s="1"/>
      <c r="DW85" s="1" t="s">
        <v>48</v>
      </c>
      <c r="DX85" s="1"/>
      <c r="DY85" s="38">
        <v>22</v>
      </c>
      <c r="EI85" s="1"/>
      <c r="EJ85" s="1" t="s">
        <v>58</v>
      </c>
      <c r="EK85" s="1"/>
      <c r="EL85" s="1" t="s">
        <v>48</v>
      </c>
      <c r="EM85" s="1"/>
      <c r="EN85" s="38">
        <v>22</v>
      </c>
      <c r="EX85" s="1"/>
      <c r="EY85" s="1" t="s">
        <v>58</v>
      </c>
      <c r="EZ85" s="1"/>
      <c r="FA85" s="1" t="s">
        <v>48</v>
      </c>
      <c r="FB85" s="1"/>
      <c r="FC85" s="38">
        <v>22</v>
      </c>
      <c r="FM85" s="1"/>
      <c r="FN85" s="1" t="s">
        <v>58</v>
      </c>
      <c r="FO85" s="1"/>
      <c r="FP85" s="1" t="s">
        <v>48</v>
      </c>
      <c r="FQ85" s="1"/>
      <c r="FR85" s="38">
        <v>22</v>
      </c>
      <c r="GB85" s="1"/>
      <c r="GC85" s="1" t="s">
        <v>58</v>
      </c>
      <c r="GD85" s="1"/>
      <c r="GE85" s="1" t="s">
        <v>48</v>
      </c>
      <c r="GF85" s="1"/>
      <c r="GG85" s="38">
        <v>22</v>
      </c>
      <c r="GQ85" s="1"/>
      <c r="GR85" s="1" t="s">
        <v>58</v>
      </c>
      <c r="GS85" s="1"/>
      <c r="GT85" s="1" t="s">
        <v>48</v>
      </c>
      <c r="GU85" s="1"/>
      <c r="GV85" s="38">
        <v>22</v>
      </c>
      <c r="HF85" s="1"/>
      <c r="HG85" s="1" t="s">
        <v>58</v>
      </c>
      <c r="HH85" s="1"/>
      <c r="HI85" s="1" t="s">
        <v>48</v>
      </c>
      <c r="HJ85" s="1"/>
      <c r="HK85" s="38">
        <v>22</v>
      </c>
    </row>
    <row r="86" spans="2:219" ht="14.4" x14ac:dyDescent="0.2">
      <c r="D86" s="1"/>
      <c r="F86" s="1"/>
      <c r="G86" s="1" t="s">
        <v>59</v>
      </c>
      <c r="H86" s="1"/>
      <c r="I86" s="38">
        <v>23</v>
      </c>
      <c r="S86" s="1"/>
      <c r="U86" s="1"/>
      <c r="V86" s="1" t="s">
        <v>59</v>
      </c>
      <c r="W86" s="1"/>
      <c r="X86" s="38">
        <v>23</v>
      </c>
      <c r="AH86" s="1"/>
      <c r="AJ86" s="1"/>
      <c r="AK86" s="1" t="s">
        <v>59</v>
      </c>
      <c r="AL86" s="1"/>
      <c r="AM86" s="38">
        <v>23</v>
      </c>
      <c r="AW86" s="1"/>
      <c r="AY86" s="1"/>
      <c r="AZ86" s="1" t="s">
        <v>59</v>
      </c>
      <c r="BA86" s="1"/>
      <c r="BB86" s="38">
        <v>23</v>
      </c>
      <c r="BL86" s="1"/>
      <c r="BN86" s="1"/>
      <c r="BO86" s="1" t="s">
        <v>59</v>
      </c>
      <c r="BP86" s="1"/>
      <c r="BQ86" s="38">
        <v>23</v>
      </c>
      <c r="CA86" s="1"/>
      <c r="CC86" s="1"/>
      <c r="CD86" s="1" t="s">
        <v>59</v>
      </c>
      <c r="CE86" s="1"/>
      <c r="CF86" s="38">
        <v>23</v>
      </c>
      <c r="CP86" s="1"/>
      <c r="CR86" s="1"/>
      <c r="CS86" s="1" t="s">
        <v>59</v>
      </c>
      <c r="CT86" s="1"/>
      <c r="CU86" s="38">
        <v>23</v>
      </c>
      <c r="DE86" s="1"/>
      <c r="DG86" s="1"/>
      <c r="DH86" s="1" t="s">
        <v>59</v>
      </c>
      <c r="DI86" s="1"/>
      <c r="DJ86" s="38">
        <v>23</v>
      </c>
      <c r="DT86" s="1"/>
      <c r="DV86" s="1"/>
      <c r="DW86" s="1" t="s">
        <v>59</v>
      </c>
      <c r="DX86" s="1"/>
      <c r="DY86" s="38">
        <v>23</v>
      </c>
      <c r="EI86" s="1"/>
      <c r="EK86" s="1"/>
      <c r="EL86" s="1" t="s">
        <v>59</v>
      </c>
      <c r="EM86" s="1"/>
      <c r="EN86" s="38">
        <v>23</v>
      </c>
      <c r="EX86" s="1"/>
      <c r="EZ86" s="1"/>
      <c r="FA86" s="1" t="s">
        <v>59</v>
      </c>
      <c r="FB86" s="1"/>
      <c r="FC86" s="38">
        <v>23</v>
      </c>
      <c r="FM86" s="1"/>
      <c r="FO86" s="1"/>
      <c r="FP86" s="1" t="s">
        <v>59</v>
      </c>
      <c r="FQ86" s="1"/>
      <c r="FR86" s="38">
        <v>23</v>
      </c>
      <c r="GB86" s="1"/>
      <c r="GD86" s="1"/>
      <c r="GE86" s="1" t="s">
        <v>59</v>
      </c>
      <c r="GF86" s="1"/>
      <c r="GG86" s="38">
        <v>23</v>
      </c>
      <c r="GQ86" s="1"/>
      <c r="GS86" s="1"/>
      <c r="GT86" s="1" t="s">
        <v>59</v>
      </c>
      <c r="GU86" s="1"/>
      <c r="GV86" s="38">
        <v>23</v>
      </c>
      <c r="HF86" s="1"/>
      <c r="HH86" s="1"/>
      <c r="HI86" s="1" t="s">
        <v>59</v>
      </c>
      <c r="HJ86" s="1"/>
      <c r="HK86" s="38">
        <v>23</v>
      </c>
    </row>
    <row r="87" spans="2:219" ht="14.4" x14ac:dyDescent="0.2">
      <c r="D87" s="1"/>
      <c r="E87" s="1"/>
      <c r="F87" s="1"/>
      <c r="G87" s="1" t="s">
        <v>60</v>
      </c>
      <c r="H87" s="1"/>
      <c r="I87" s="38">
        <v>24</v>
      </c>
      <c r="S87" s="1"/>
      <c r="T87" s="1"/>
      <c r="U87" s="1"/>
      <c r="V87" s="1" t="s">
        <v>60</v>
      </c>
      <c r="W87" s="1"/>
      <c r="X87" s="38">
        <v>24</v>
      </c>
      <c r="AH87" s="1"/>
      <c r="AI87" s="1"/>
      <c r="AJ87" s="1"/>
      <c r="AK87" s="1" t="s">
        <v>60</v>
      </c>
      <c r="AL87" s="1"/>
      <c r="AM87" s="38">
        <v>24</v>
      </c>
      <c r="AW87" s="1"/>
      <c r="AX87" s="1"/>
      <c r="AY87" s="1"/>
      <c r="AZ87" s="1" t="s">
        <v>60</v>
      </c>
      <c r="BA87" s="1"/>
      <c r="BB87" s="38">
        <v>24</v>
      </c>
      <c r="BL87" s="1"/>
      <c r="BM87" s="1"/>
      <c r="BN87" s="1"/>
      <c r="BO87" s="1" t="s">
        <v>60</v>
      </c>
      <c r="BP87" s="1"/>
      <c r="BQ87" s="38">
        <v>24</v>
      </c>
      <c r="CA87" s="1"/>
      <c r="CB87" s="1"/>
      <c r="CC87" s="1"/>
      <c r="CD87" s="1" t="s">
        <v>60</v>
      </c>
      <c r="CE87" s="1"/>
      <c r="CF87" s="38">
        <v>24</v>
      </c>
      <c r="CP87" s="1"/>
      <c r="CQ87" s="1"/>
      <c r="CR87" s="1"/>
      <c r="CS87" s="1" t="s">
        <v>60</v>
      </c>
      <c r="CT87" s="1"/>
      <c r="CU87" s="38">
        <v>24</v>
      </c>
      <c r="DE87" s="1"/>
      <c r="DF87" s="1"/>
      <c r="DG87" s="1"/>
      <c r="DH87" s="1" t="s">
        <v>60</v>
      </c>
      <c r="DI87" s="1"/>
      <c r="DJ87" s="38">
        <v>24</v>
      </c>
      <c r="DT87" s="1"/>
      <c r="DU87" s="1"/>
      <c r="DV87" s="1"/>
      <c r="DW87" s="1" t="s">
        <v>60</v>
      </c>
      <c r="DX87" s="1"/>
      <c r="DY87" s="38">
        <v>24</v>
      </c>
      <c r="EI87" s="1"/>
      <c r="EJ87" s="1"/>
      <c r="EK87" s="1"/>
      <c r="EL87" s="1" t="s">
        <v>60</v>
      </c>
      <c r="EM87" s="1"/>
      <c r="EN87" s="38">
        <v>24</v>
      </c>
      <c r="EX87" s="1"/>
      <c r="EY87" s="1"/>
      <c r="EZ87" s="1"/>
      <c r="FA87" s="1" t="s">
        <v>60</v>
      </c>
      <c r="FB87" s="1"/>
      <c r="FC87" s="38">
        <v>24</v>
      </c>
      <c r="FM87" s="1"/>
      <c r="FN87" s="1"/>
      <c r="FO87" s="1"/>
      <c r="FP87" s="1" t="s">
        <v>60</v>
      </c>
      <c r="FQ87" s="1"/>
      <c r="FR87" s="38">
        <v>24</v>
      </c>
      <c r="GB87" s="1"/>
      <c r="GC87" s="1"/>
      <c r="GD87" s="1"/>
      <c r="GE87" s="1" t="s">
        <v>60</v>
      </c>
      <c r="GF87" s="1"/>
      <c r="GG87" s="38">
        <v>24</v>
      </c>
      <c r="GQ87" s="1"/>
      <c r="GR87" s="1"/>
      <c r="GS87" s="1"/>
      <c r="GT87" s="1" t="s">
        <v>60</v>
      </c>
      <c r="GU87" s="1"/>
      <c r="GV87" s="38">
        <v>24</v>
      </c>
      <c r="HF87" s="1"/>
      <c r="HG87" s="1"/>
      <c r="HH87" s="1"/>
      <c r="HI87" s="1" t="s">
        <v>60</v>
      </c>
      <c r="HJ87" s="1"/>
      <c r="HK87" s="38">
        <v>24</v>
      </c>
    </row>
    <row r="88" spans="2:219" ht="14.4" x14ac:dyDescent="0.2">
      <c r="C88" s="1"/>
      <c r="D88" s="1"/>
      <c r="E88" s="1"/>
      <c r="F88" s="1"/>
      <c r="G88" s="1" t="s">
        <v>61</v>
      </c>
      <c r="H88" s="1"/>
      <c r="I88" s="38">
        <v>25</v>
      </c>
      <c r="R88" s="1"/>
      <c r="S88" s="1"/>
      <c r="T88" s="1"/>
      <c r="U88" s="1"/>
      <c r="V88" s="1" t="s">
        <v>61</v>
      </c>
      <c r="W88" s="1"/>
      <c r="X88" s="38">
        <v>25</v>
      </c>
      <c r="AG88" s="1"/>
      <c r="AH88" s="1"/>
      <c r="AI88" s="1"/>
      <c r="AJ88" s="1"/>
      <c r="AK88" s="1" t="s">
        <v>61</v>
      </c>
      <c r="AL88" s="1"/>
      <c r="AM88" s="38">
        <v>25</v>
      </c>
      <c r="AV88" s="1"/>
      <c r="AW88" s="1"/>
      <c r="AX88" s="1"/>
      <c r="AY88" s="1"/>
      <c r="AZ88" s="1" t="s">
        <v>61</v>
      </c>
      <c r="BA88" s="1"/>
      <c r="BB88" s="38">
        <v>25</v>
      </c>
      <c r="BK88" s="1"/>
      <c r="BL88" s="1"/>
      <c r="BM88" s="1"/>
      <c r="BN88" s="1"/>
      <c r="BO88" s="1" t="s">
        <v>61</v>
      </c>
      <c r="BP88" s="1"/>
      <c r="BQ88" s="38">
        <v>25</v>
      </c>
      <c r="BZ88" s="1"/>
      <c r="CA88" s="1"/>
      <c r="CB88" s="1"/>
      <c r="CC88" s="1"/>
      <c r="CD88" s="1" t="s">
        <v>61</v>
      </c>
      <c r="CE88" s="1"/>
      <c r="CF88" s="38">
        <v>25</v>
      </c>
      <c r="CO88" s="1"/>
      <c r="CP88" s="1"/>
      <c r="CQ88" s="1"/>
      <c r="CR88" s="1"/>
      <c r="CS88" s="1" t="s">
        <v>61</v>
      </c>
      <c r="CT88" s="1"/>
      <c r="CU88" s="38">
        <v>25</v>
      </c>
      <c r="DD88" s="1"/>
      <c r="DE88" s="1"/>
      <c r="DF88" s="1"/>
      <c r="DG88" s="1"/>
      <c r="DH88" s="1" t="s">
        <v>61</v>
      </c>
      <c r="DI88" s="1"/>
      <c r="DJ88" s="38">
        <v>25</v>
      </c>
      <c r="DS88" s="1"/>
      <c r="DT88" s="1"/>
      <c r="DU88" s="1"/>
      <c r="DV88" s="1"/>
      <c r="DW88" s="1" t="s">
        <v>61</v>
      </c>
      <c r="DX88" s="1"/>
      <c r="DY88" s="38">
        <v>25</v>
      </c>
      <c r="EH88" s="1"/>
      <c r="EI88" s="1"/>
      <c r="EJ88" s="1"/>
      <c r="EK88" s="1"/>
      <c r="EL88" s="1" t="s">
        <v>61</v>
      </c>
      <c r="EM88" s="1"/>
      <c r="EN88" s="38">
        <v>25</v>
      </c>
      <c r="EW88" s="1"/>
      <c r="EX88" s="1"/>
      <c r="EY88" s="1"/>
      <c r="EZ88" s="1"/>
      <c r="FA88" s="1" t="s">
        <v>61</v>
      </c>
      <c r="FB88" s="1"/>
      <c r="FC88" s="38">
        <v>25</v>
      </c>
      <c r="FL88" s="1"/>
      <c r="FM88" s="1"/>
      <c r="FN88" s="1"/>
      <c r="FO88" s="1"/>
      <c r="FP88" s="1" t="s">
        <v>61</v>
      </c>
      <c r="FQ88" s="1"/>
      <c r="FR88" s="38">
        <v>25</v>
      </c>
      <c r="GA88" s="1"/>
      <c r="GB88" s="1"/>
      <c r="GC88" s="1"/>
      <c r="GD88" s="1"/>
      <c r="GE88" s="1" t="s">
        <v>61</v>
      </c>
      <c r="GF88" s="1"/>
      <c r="GG88" s="38">
        <v>25</v>
      </c>
      <c r="GP88" s="1"/>
      <c r="GQ88" s="1"/>
      <c r="GR88" s="1"/>
      <c r="GS88" s="1"/>
      <c r="GT88" s="1" t="s">
        <v>61</v>
      </c>
      <c r="GU88" s="1"/>
      <c r="GV88" s="38">
        <v>25</v>
      </c>
      <c r="HE88" s="1"/>
      <c r="HF88" s="1"/>
      <c r="HG88" s="1"/>
      <c r="HH88" s="1"/>
      <c r="HI88" s="1" t="s">
        <v>61</v>
      </c>
      <c r="HJ88" s="1"/>
      <c r="HK88" s="38">
        <v>25</v>
      </c>
    </row>
    <row r="89" spans="2:219" ht="14.4" x14ac:dyDescent="0.2">
      <c r="C89" s="1"/>
      <c r="D89" s="1"/>
      <c r="E89" s="1"/>
      <c r="F89" s="1"/>
      <c r="G89" s="1" t="s">
        <v>62</v>
      </c>
      <c r="H89" s="1"/>
      <c r="I89" s="38">
        <v>26</v>
      </c>
      <c r="R89" s="1"/>
      <c r="S89" s="1"/>
      <c r="T89" s="1"/>
      <c r="U89" s="1"/>
      <c r="V89" s="1" t="s">
        <v>62</v>
      </c>
      <c r="W89" s="1"/>
      <c r="X89" s="38">
        <v>26</v>
      </c>
      <c r="AG89" s="1"/>
      <c r="AH89" s="1"/>
      <c r="AI89" s="1"/>
      <c r="AJ89" s="1"/>
      <c r="AK89" s="1" t="s">
        <v>62</v>
      </c>
      <c r="AL89" s="1"/>
      <c r="AM89" s="38">
        <v>26</v>
      </c>
      <c r="AV89" s="1"/>
      <c r="AW89" s="1"/>
      <c r="AX89" s="1"/>
      <c r="AY89" s="1"/>
      <c r="AZ89" s="1" t="s">
        <v>62</v>
      </c>
      <c r="BA89" s="1"/>
      <c r="BB89" s="38">
        <v>26</v>
      </c>
      <c r="BK89" s="1"/>
      <c r="BL89" s="1"/>
      <c r="BM89" s="1"/>
      <c r="BN89" s="1"/>
      <c r="BO89" s="1" t="s">
        <v>62</v>
      </c>
      <c r="BP89" s="1"/>
      <c r="BQ89" s="38">
        <v>26</v>
      </c>
      <c r="BZ89" s="1"/>
      <c r="CA89" s="1"/>
      <c r="CB89" s="1"/>
      <c r="CC89" s="1"/>
      <c r="CD89" s="1" t="s">
        <v>62</v>
      </c>
      <c r="CE89" s="1"/>
      <c r="CF89" s="38">
        <v>26</v>
      </c>
      <c r="CO89" s="1"/>
      <c r="CP89" s="1"/>
      <c r="CQ89" s="1"/>
      <c r="CR89" s="1"/>
      <c r="CS89" s="1" t="s">
        <v>62</v>
      </c>
      <c r="CT89" s="1"/>
      <c r="CU89" s="38">
        <v>26</v>
      </c>
      <c r="DD89" s="1"/>
      <c r="DE89" s="1"/>
      <c r="DF89" s="1"/>
      <c r="DG89" s="1"/>
      <c r="DH89" s="1" t="s">
        <v>62</v>
      </c>
      <c r="DI89" s="1"/>
      <c r="DJ89" s="38">
        <v>26</v>
      </c>
      <c r="DS89" s="1"/>
      <c r="DT89" s="1"/>
      <c r="DU89" s="1"/>
      <c r="DV89" s="1"/>
      <c r="DW89" s="1" t="s">
        <v>62</v>
      </c>
      <c r="DX89" s="1"/>
      <c r="DY89" s="38">
        <v>26</v>
      </c>
      <c r="EH89" s="1"/>
      <c r="EI89" s="1"/>
      <c r="EJ89" s="1"/>
      <c r="EK89" s="1"/>
      <c r="EL89" s="1" t="s">
        <v>62</v>
      </c>
      <c r="EM89" s="1"/>
      <c r="EN89" s="38">
        <v>26</v>
      </c>
      <c r="EW89" s="1"/>
      <c r="EX89" s="1"/>
      <c r="EY89" s="1"/>
      <c r="EZ89" s="1"/>
      <c r="FA89" s="1" t="s">
        <v>62</v>
      </c>
      <c r="FB89" s="1"/>
      <c r="FC89" s="38">
        <v>26</v>
      </c>
      <c r="FL89" s="1"/>
      <c r="FM89" s="1"/>
      <c r="FN89" s="1"/>
      <c r="FO89" s="1"/>
      <c r="FP89" s="1" t="s">
        <v>62</v>
      </c>
      <c r="FQ89" s="1"/>
      <c r="FR89" s="38">
        <v>26</v>
      </c>
      <c r="GA89" s="1"/>
      <c r="GB89" s="1"/>
      <c r="GC89" s="1"/>
      <c r="GD89" s="1"/>
      <c r="GE89" s="1" t="s">
        <v>62</v>
      </c>
      <c r="GF89" s="1"/>
      <c r="GG89" s="38">
        <v>26</v>
      </c>
      <c r="GP89" s="1"/>
      <c r="GQ89" s="1"/>
      <c r="GR89" s="1"/>
      <c r="GS89" s="1"/>
      <c r="GT89" s="1" t="s">
        <v>62</v>
      </c>
      <c r="GU89" s="1"/>
      <c r="GV89" s="38">
        <v>26</v>
      </c>
      <c r="HE89" s="1"/>
      <c r="HF89" s="1"/>
      <c r="HG89" s="1"/>
      <c r="HH89" s="1"/>
      <c r="HI89" s="1" t="s">
        <v>62</v>
      </c>
      <c r="HJ89" s="1"/>
      <c r="HK89" s="38">
        <v>26</v>
      </c>
    </row>
    <row r="90" spans="2:219" ht="14.4" x14ac:dyDescent="0.2">
      <c r="C90" s="1"/>
      <c r="D90" s="1"/>
      <c r="E90" s="1"/>
      <c r="F90" s="1"/>
      <c r="G90" s="1"/>
      <c r="H90" s="1"/>
      <c r="I90" s="1"/>
      <c r="R90" s="1"/>
      <c r="S90" s="1"/>
      <c r="T90" s="1"/>
      <c r="U90" s="1"/>
      <c r="V90" s="1"/>
      <c r="W90" s="1"/>
      <c r="X90" s="1"/>
      <c r="AG90" s="1"/>
      <c r="AH90" s="1"/>
      <c r="AI90" s="1"/>
      <c r="AJ90" s="1"/>
      <c r="AK90" s="1"/>
      <c r="AL90" s="1"/>
      <c r="AM90" s="1"/>
      <c r="AV90" s="1"/>
      <c r="AW90" s="1"/>
      <c r="AX90" s="1"/>
      <c r="AY90" s="1"/>
      <c r="AZ90" s="1"/>
      <c r="BA90" s="1"/>
      <c r="BB90" s="1"/>
      <c r="BK90" s="1"/>
      <c r="BL90" s="1"/>
      <c r="BM90" s="1"/>
      <c r="BN90" s="1"/>
      <c r="BO90" s="1"/>
      <c r="BP90" s="1"/>
      <c r="BQ90" s="1"/>
      <c r="BZ90" s="1"/>
      <c r="CA90" s="1"/>
      <c r="CB90" s="1"/>
      <c r="CC90" s="1"/>
      <c r="CD90" s="1"/>
      <c r="CE90" s="1"/>
      <c r="CF90" s="1"/>
      <c r="CO90" s="1"/>
      <c r="CP90" s="1"/>
      <c r="CQ90" s="1"/>
      <c r="CR90" s="1"/>
      <c r="CS90" s="1"/>
      <c r="CT90" s="1"/>
      <c r="CU90" s="1"/>
      <c r="DD90" s="1"/>
      <c r="DE90" s="1"/>
      <c r="DF90" s="1"/>
      <c r="DG90" s="1"/>
      <c r="DH90" s="1"/>
      <c r="DI90" s="1"/>
      <c r="DJ90" s="1"/>
      <c r="DS90" s="1"/>
      <c r="DT90" s="1"/>
      <c r="DU90" s="1"/>
      <c r="DV90" s="1"/>
      <c r="DW90" s="1"/>
      <c r="DX90" s="1"/>
      <c r="DY90" s="1"/>
      <c r="EH90" s="1"/>
      <c r="EI90" s="1"/>
      <c r="EJ90" s="1"/>
      <c r="EK90" s="1"/>
      <c r="EL90" s="1"/>
      <c r="EM90" s="1"/>
      <c r="EN90" s="1"/>
      <c r="EW90" s="1"/>
      <c r="EX90" s="1"/>
      <c r="EY90" s="1"/>
      <c r="EZ90" s="1"/>
      <c r="FA90" s="1"/>
      <c r="FB90" s="1"/>
      <c r="FC90" s="1"/>
      <c r="FL90" s="1"/>
      <c r="FM90" s="1"/>
      <c r="FN90" s="1"/>
      <c r="FO90" s="1"/>
      <c r="FP90" s="1"/>
      <c r="FQ90" s="1"/>
      <c r="FR90" s="1"/>
      <c r="GA90" s="1"/>
      <c r="GB90" s="1"/>
      <c r="GC90" s="1"/>
      <c r="GD90" s="1"/>
      <c r="GE90" s="1"/>
      <c r="GF90" s="1"/>
      <c r="GG90" s="1"/>
      <c r="GP90" s="1"/>
      <c r="GQ90" s="1"/>
      <c r="GR90" s="1"/>
      <c r="GS90" s="1"/>
      <c r="GT90" s="1"/>
      <c r="GU90" s="1"/>
      <c r="GV90" s="1"/>
      <c r="HE90" s="1"/>
      <c r="HF90" s="1"/>
      <c r="HG90" s="1"/>
      <c r="HH90" s="1"/>
      <c r="HI90" s="1"/>
      <c r="HJ90" s="1"/>
      <c r="HK90" s="1"/>
    </row>
    <row r="91" spans="2:219" s="65" customFormat="1" ht="13.8" thickBot="1" x14ac:dyDescent="0.25">
      <c r="B91" s="65" t="s">
        <v>137</v>
      </c>
      <c r="I91" s="66">
        <f>M10</f>
        <v>0</v>
      </c>
      <c r="Q91" s="65" t="s">
        <v>137</v>
      </c>
      <c r="X91" s="66">
        <f>AB10</f>
        <v>0</v>
      </c>
      <c r="AF91" s="65" t="s">
        <v>137</v>
      </c>
      <c r="AM91" s="66">
        <f>AQ10</f>
        <v>0</v>
      </c>
      <c r="AU91" s="65" t="s">
        <v>137</v>
      </c>
      <c r="BB91" s="66">
        <f>BF10</f>
        <v>0</v>
      </c>
      <c r="BJ91" s="65" t="s">
        <v>137</v>
      </c>
      <c r="BQ91" s="66">
        <f>BU10</f>
        <v>0</v>
      </c>
      <c r="BY91" s="65" t="s">
        <v>137</v>
      </c>
      <c r="CF91" s="66">
        <f>CJ10</f>
        <v>0</v>
      </c>
      <c r="CN91" s="65" t="s">
        <v>137</v>
      </c>
      <c r="CU91" s="66">
        <f>CY10</f>
        <v>0</v>
      </c>
      <c r="DC91" s="65" t="s">
        <v>137</v>
      </c>
      <c r="DJ91" s="66">
        <f>DN10</f>
        <v>0</v>
      </c>
      <c r="DR91" s="65" t="s">
        <v>137</v>
      </c>
      <c r="DY91" s="66">
        <f>EC10</f>
        <v>0</v>
      </c>
      <c r="EG91" s="65" t="s">
        <v>137</v>
      </c>
      <c r="EN91" s="66">
        <f>ER10</f>
        <v>0</v>
      </c>
      <c r="EV91" s="65" t="s">
        <v>137</v>
      </c>
      <c r="FC91" s="66">
        <f>FG10</f>
        <v>0</v>
      </c>
      <c r="FK91" s="65" t="s">
        <v>137</v>
      </c>
      <c r="FR91" s="66">
        <f>FV10</f>
        <v>0</v>
      </c>
      <c r="FZ91" s="65" t="s">
        <v>137</v>
      </c>
      <c r="GG91" s="66">
        <f>GK10</f>
        <v>0</v>
      </c>
      <c r="GO91" s="65" t="s">
        <v>137</v>
      </c>
      <c r="GV91" s="66">
        <f>GZ10</f>
        <v>0</v>
      </c>
      <c r="HD91" s="65" t="s">
        <v>137</v>
      </c>
      <c r="HK91" s="66">
        <f>HO10</f>
        <v>0</v>
      </c>
    </row>
  </sheetData>
  <sheetProtection password="DB1D" sheet="1" objects="1" scenarios="1"/>
  <mergeCells count="270">
    <mergeCell ref="F6:K6"/>
    <mergeCell ref="C10:D10"/>
    <mergeCell ref="E9:F9"/>
    <mergeCell ref="E10:F10"/>
    <mergeCell ref="G9:H9"/>
    <mergeCell ref="G10:H10"/>
    <mergeCell ref="C9:D9"/>
    <mergeCell ref="K9:L9"/>
    <mergeCell ref="M9:N9"/>
    <mergeCell ref="I10:J10"/>
    <mergeCell ref="K10:L10"/>
    <mergeCell ref="M10:N10"/>
    <mergeCell ref="I9:J9"/>
    <mergeCell ref="M2:O2"/>
    <mergeCell ref="K3:L3"/>
    <mergeCell ref="M5:O5"/>
    <mergeCell ref="AB2:AD2"/>
    <mergeCell ref="Z3:AA3"/>
    <mergeCell ref="AB3:AD3"/>
    <mergeCell ref="AB4:AD4"/>
    <mergeCell ref="AB5:AD5"/>
    <mergeCell ref="M4:O4"/>
    <mergeCell ref="M3:O3"/>
    <mergeCell ref="AQ2:AS2"/>
    <mergeCell ref="AO3:AP3"/>
    <mergeCell ref="AQ3:AS3"/>
    <mergeCell ref="AQ4:AS4"/>
    <mergeCell ref="AQ5:AS5"/>
    <mergeCell ref="AB9:AC9"/>
    <mergeCell ref="R10:S10"/>
    <mergeCell ref="T10:U10"/>
    <mergeCell ref="V10:W10"/>
    <mergeCell ref="X10:Y10"/>
    <mergeCell ref="Z10:AA10"/>
    <mergeCell ref="AB10:AC10"/>
    <mergeCell ref="U6:Z6"/>
    <mergeCell ref="R9:S9"/>
    <mergeCell ref="T9:U9"/>
    <mergeCell ref="V9:W9"/>
    <mergeCell ref="X9:Y9"/>
    <mergeCell ref="Z9:AA9"/>
    <mergeCell ref="AQ9:AR9"/>
    <mergeCell ref="AG10:AH10"/>
    <mergeCell ref="AI10:AJ10"/>
    <mergeCell ref="AK10:AL10"/>
    <mergeCell ref="AM10:AN10"/>
    <mergeCell ref="AO10:AP10"/>
    <mergeCell ref="AQ10:AR10"/>
    <mergeCell ref="AJ6:AO6"/>
    <mergeCell ref="AG9:AH9"/>
    <mergeCell ref="AI9:AJ9"/>
    <mergeCell ref="AK9:AL9"/>
    <mergeCell ref="AM9:AN9"/>
    <mergeCell ref="AO9:AP9"/>
    <mergeCell ref="BU2:BW2"/>
    <mergeCell ref="BS3:BT3"/>
    <mergeCell ref="BU3:BW3"/>
    <mergeCell ref="BU4:BW4"/>
    <mergeCell ref="BU5:BW5"/>
    <mergeCell ref="BF9:BG9"/>
    <mergeCell ref="AV10:AW10"/>
    <mergeCell ref="AX10:AY10"/>
    <mergeCell ref="AZ10:BA10"/>
    <mergeCell ref="BB10:BC10"/>
    <mergeCell ref="BD10:BE10"/>
    <mergeCell ref="BF10:BG10"/>
    <mergeCell ref="AY6:BD6"/>
    <mergeCell ref="AV9:AW9"/>
    <mergeCell ref="AX9:AY9"/>
    <mergeCell ref="AZ9:BA9"/>
    <mergeCell ref="BB9:BC9"/>
    <mergeCell ref="BD9:BE9"/>
    <mergeCell ref="BF2:BH2"/>
    <mergeCell ref="BD3:BE3"/>
    <mergeCell ref="BF3:BH3"/>
    <mergeCell ref="BF4:BH4"/>
    <mergeCell ref="BF5:BH5"/>
    <mergeCell ref="BU9:BV9"/>
    <mergeCell ref="BK10:BL10"/>
    <mergeCell ref="BM10:BN10"/>
    <mergeCell ref="BO10:BP10"/>
    <mergeCell ref="BQ10:BR10"/>
    <mergeCell ref="BS10:BT10"/>
    <mergeCell ref="BU10:BV10"/>
    <mergeCell ref="BN6:BS6"/>
    <mergeCell ref="BK9:BL9"/>
    <mergeCell ref="BM9:BN9"/>
    <mergeCell ref="BO9:BP9"/>
    <mergeCell ref="BQ9:BR9"/>
    <mergeCell ref="BS9:BT9"/>
    <mergeCell ref="CY2:DA2"/>
    <mergeCell ref="CW3:CX3"/>
    <mergeCell ref="CY3:DA3"/>
    <mergeCell ref="CY4:DA4"/>
    <mergeCell ref="CY5:DA5"/>
    <mergeCell ref="CJ9:CK9"/>
    <mergeCell ref="BZ10:CA10"/>
    <mergeCell ref="CB10:CC10"/>
    <mergeCell ref="CD10:CE10"/>
    <mergeCell ref="CF10:CG10"/>
    <mergeCell ref="CH10:CI10"/>
    <mergeCell ref="CJ10:CK10"/>
    <mergeCell ref="CC6:CH6"/>
    <mergeCell ref="BZ9:CA9"/>
    <mergeCell ref="CB9:CC9"/>
    <mergeCell ref="CD9:CE9"/>
    <mergeCell ref="CF9:CG9"/>
    <mergeCell ref="CH9:CI9"/>
    <mergeCell ref="CJ2:CL2"/>
    <mergeCell ref="CH3:CI3"/>
    <mergeCell ref="CJ3:CL3"/>
    <mergeCell ref="CJ4:CL4"/>
    <mergeCell ref="CJ5:CL5"/>
    <mergeCell ref="CY9:CZ9"/>
    <mergeCell ref="CO10:CP10"/>
    <mergeCell ref="CQ10:CR10"/>
    <mergeCell ref="CS10:CT10"/>
    <mergeCell ref="CU10:CV10"/>
    <mergeCell ref="CW10:CX10"/>
    <mergeCell ref="CY10:CZ10"/>
    <mergeCell ref="CR6:CW6"/>
    <mergeCell ref="CO9:CP9"/>
    <mergeCell ref="CQ9:CR9"/>
    <mergeCell ref="CS9:CT9"/>
    <mergeCell ref="CU9:CV9"/>
    <mergeCell ref="CW9:CX9"/>
    <mergeCell ref="EC2:EE2"/>
    <mergeCell ref="EA3:EB3"/>
    <mergeCell ref="EC3:EE3"/>
    <mergeCell ref="EC4:EE4"/>
    <mergeCell ref="EC5:EE5"/>
    <mergeCell ref="DN9:DO9"/>
    <mergeCell ref="DD10:DE10"/>
    <mergeCell ref="DF10:DG10"/>
    <mergeCell ref="DH10:DI10"/>
    <mergeCell ref="DJ10:DK10"/>
    <mergeCell ref="DL10:DM10"/>
    <mergeCell ref="DN10:DO10"/>
    <mergeCell ref="DG6:DL6"/>
    <mergeCell ref="DD9:DE9"/>
    <mergeCell ref="DF9:DG9"/>
    <mergeCell ref="DH9:DI9"/>
    <mergeCell ref="DJ9:DK9"/>
    <mergeCell ref="DL9:DM9"/>
    <mergeCell ref="DN2:DP2"/>
    <mergeCell ref="DL3:DM3"/>
    <mergeCell ref="DN3:DP3"/>
    <mergeCell ref="DN4:DP4"/>
    <mergeCell ref="DN5:DP5"/>
    <mergeCell ref="EC9:ED9"/>
    <mergeCell ref="DS10:DT10"/>
    <mergeCell ref="DU10:DV10"/>
    <mergeCell ref="DW10:DX10"/>
    <mergeCell ref="DY10:DZ10"/>
    <mergeCell ref="EA10:EB10"/>
    <mergeCell ref="EC10:ED10"/>
    <mergeCell ref="DV6:EA6"/>
    <mergeCell ref="DS9:DT9"/>
    <mergeCell ref="DU9:DV9"/>
    <mergeCell ref="DW9:DX9"/>
    <mergeCell ref="DY9:DZ9"/>
    <mergeCell ref="EA9:EB9"/>
    <mergeCell ref="FG2:FI2"/>
    <mergeCell ref="FE3:FF3"/>
    <mergeCell ref="FG3:FI3"/>
    <mergeCell ref="FG4:FI4"/>
    <mergeCell ref="FG5:FI5"/>
    <mergeCell ref="ER9:ES9"/>
    <mergeCell ref="EH10:EI10"/>
    <mergeCell ref="EJ10:EK10"/>
    <mergeCell ref="EL10:EM10"/>
    <mergeCell ref="EN10:EO10"/>
    <mergeCell ref="EP10:EQ10"/>
    <mergeCell ref="ER10:ES10"/>
    <mergeCell ref="EK6:EP6"/>
    <mergeCell ref="EH9:EI9"/>
    <mergeCell ref="EJ9:EK9"/>
    <mergeCell ref="EL9:EM9"/>
    <mergeCell ref="EN9:EO9"/>
    <mergeCell ref="EP9:EQ9"/>
    <mergeCell ref="ER2:ET2"/>
    <mergeCell ref="EP3:EQ3"/>
    <mergeCell ref="ER3:ET3"/>
    <mergeCell ref="ER4:ET4"/>
    <mergeCell ref="ER5:ET5"/>
    <mergeCell ref="FG9:FH9"/>
    <mergeCell ref="EW10:EX10"/>
    <mergeCell ref="EY10:EZ10"/>
    <mergeCell ref="FA10:FB10"/>
    <mergeCell ref="FC10:FD10"/>
    <mergeCell ref="FE10:FF10"/>
    <mergeCell ref="FG10:FH10"/>
    <mergeCell ref="EZ6:FE6"/>
    <mergeCell ref="EW9:EX9"/>
    <mergeCell ref="EY9:EZ9"/>
    <mergeCell ref="FA9:FB9"/>
    <mergeCell ref="FC9:FD9"/>
    <mergeCell ref="FE9:FF9"/>
    <mergeCell ref="GK2:GM2"/>
    <mergeCell ref="GI3:GJ3"/>
    <mergeCell ref="GK3:GM3"/>
    <mergeCell ref="GK4:GM4"/>
    <mergeCell ref="GK5:GM5"/>
    <mergeCell ref="FV9:FW9"/>
    <mergeCell ref="FL10:FM10"/>
    <mergeCell ref="FN10:FO10"/>
    <mergeCell ref="FP10:FQ10"/>
    <mergeCell ref="FR10:FS10"/>
    <mergeCell ref="FT10:FU10"/>
    <mergeCell ref="FV10:FW10"/>
    <mergeCell ref="FO6:FT6"/>
    <mergeCell ref="FL9:FM9"/>
    <mergeCell ref="FN9:FO9"/>
    <mergeCell ref="FP9:FQ9"/>
    <mergeCell ref="FR9:FS9"/>
    <mergeCell ref="FT9:FU9"/>
    <mergeCell ref="FV2:FX2"/>
    <mergeCell ref="FT3:FU3"/>
    <mergeCell ref="FV3:FX3"/>
    <mergeCell ref="FV4:FX4"/>
    <mergeCell ref="FV5:FX5"/>
    <mergeCell ref="GK9:GL9"/>
    <mergeCell ref="GA10:GB10"/>
    <mergeCell ref="GC10:GD10"/>
    <mergeCell ref="GE10:GF10"/>
    <mergeCell ref="GG10:GH10"/>
    <mergeCell ref="GI10:GJ10"/>
    <mergeCell ref="GK10:GL10"/>
    <mergeCell ref="GD6:GI6"/>
    <mergeCell ref="GA9:GB9"/>
    <mergeCell ref="GC9:GD9"/>
    <mergeCell ref="GE9:GF9"/>
    <mergeCell ref="GG9:GH9"/>
    <mergeCell ref="GI9:GJ9"/>
    <mergeCell ref="HO2:HQ2"/>
    <mergeCell ref="HM3:HN3"/>
    <mergeCell ref="HO3:HQ3"/>
    <mergeCell ref="HO4:HQ4"/>
    <mergeCell ref="HO5:HQ5"/>
    <mergeCell ref="GZ9:HA9"/>
    <mergeCell ref="GP10:GQ10"/>
    <mergeCell ref="GR10:GS10"/>
    <mergeCell ref="GT10:GU10"/>
    <mergeCell ref="GV10:GW10"/>
    <mergeCell ref="GX10:GY10"/>
    <mergeCell ref="GZ10:HA10"/>
    <mergeCell ref="GS6:GX6"/>
    <mergeCell ref="GP9:GQ9"/>
    <mergeCell ref="GR9:GS9"/>
    <mergeCell ref="GT9:GU9"/>
    <mergeCell ref="GV9:GW9"/>
    <mergeCell ref="GX9:GY9"/>
    <mergeCell ref="GZ2:HB2"/>
    <mergeCell ref="GX3:GY3"/>
    <mergeCell ref="GZ3:HB3"/>
    <mergeCell ref="GZ4:HB4"/>
    <mergeCell ref="GZ5:HB5"/>
    <mergeCell ref="HO9:HP9"/>
    <mergeCell ref="HE10:HF10"/>
    <mergeCell ref="HG10:HH10"/>
    <mergeCell ref="HI10:HJ10"/>
    <mergeCell ref="HK10:HL10"/>
    <mergeCell ref="HM10:HN10"/>
    <mergeCell ref="HO10:HP10"/>
    <mergeCell ref="HH6:HM6"/>
    <mergeCell ref="HE9:HF9"/>
    <mergeCell ref="HG9:HH9"/>
    <mergeCell ref="HI9:HJ9"/>
    <mergeCell ref="HK9:HL9"/>
    <mergeCell ref="HM9:HN9"/>
  </mergeCells>
  <phoneticPr fontId="2"/>
  <dataValidations count="2">
    <dataValidation allowBlank="1" showInputMessage="1" showErrorMessage="1" prompt="施設名又は事業所名を入力してください" sqref="M3:O3 AB3:AD3 AQ3:AS3 BF3:BH3 BU3:BW3 CJ3:CL3 CY3:DA3 DN3:DP3 EC3:EE3 ER3:ET3 FG3:FI3 FV3:FX3 GK3:GM3 GZ3:HB3 HO3:HQ3"/>
    <dataValidation type="list" allowBlank="1" showInputMessage="1" showErrorMessage="1" prompt="サービス種別をプルダウンから選択ください" sqref="M4:O4 AB4:AD4 AQ4:AS4 BF4:BH4 BU4:BW4 CJ4:CL4 CY4:DA4 DN4:DP4 EC4:EE4 ER4:ET4 FG4:FI4 FV4:FX4 GK4:GM4 GZ4:HB4 HO4:HQ4">
      <formula1>$G$64:$G$89</formula1>
    </dataValidation>
  </dataValidations>
  <printOptions horizontalCentered="1" verticalCentered="1"/>
  <pageMargins left="0.70866141732283472" right="0.70866141732283472" top="0.74803149606299213" bottom="0.74803149606299213" header="0.31496062992125984" footer="0.31496062992125984"/>
  <pageSetup paperSize="9" scale="92" orientation="landscape" blackAndWhite="1" r:id="rId1"/>
  <colBreaks count="14" manualBreakCount="14">
    <brk id="15" max="21" man="1"/>
    <brk id="30" max="21" man="1"/>
    <brk id="45" max="21" man="1"/>
    <brk id="60" max="21" man="1"/>
    <brk id="75" max="21" man="1"/>
    <brk id="90" max="21" man="1"/>
    <brk id="105" max="21" man="1"/>
    <brk id="120" max="21" man="1"/>
    <brk id="135" max="21" man="1"/>
    <brk id="150" max="21" man="1"/>
    <brk id="165" max="21" man="1"/>
    <brk id="180" max="21" man="1"/>
    <brk id="195" max="21" man="1"/>
    <brk id="210"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E24"/>
  <sheetViews>
    <sheetView view="pageBreakPreview" topLeftCell="EH7" zoomScale="160" zoomScaleNormal="145" zoomScaleSheetLayoutView="160" workbookViewId="0">
      <selection activeCell="EV17" sqref="EV17"/>
    </sheetView>
  </sheetViews>
  <sheetFormatPr defaultRowHeight="13.2" x14ac:dyDescent="0.2"/>
  <cols>
    <col min="1" max="3" width="22.109375" customWidth="1"/>
    <col min="4" max="15" width="0" hidden="1" customWidth="1"/>
    <col min="16" max="18" width="22.109375" customWidth="1"/>
    <col min="19" max="30" width="0" hidden="1" customWidth="1"/>
    <col min="31" max="33" width="22.109375" customWidth="1"/>
    <col min="34" max="45" width="0" hidden="1" customWidth="1"/>
    <col min="46" max="48" width="22.109375" customWidth="1"/>
    <col min="49" max="60" width="0" hidden="1" customWidth="1"/>
    <col min="61" max="63" width="22.109375" customWidth="1"/>
    <col min="64" max="75" width="0" hidden="1" customWidth="1"/>
    <col min="76" max="78" width="22.109375" customWidth="1"/>
    <col min="79" max="90" width="0" hidden="1" customWidth="1"/>
    <col min="91" max="93" width="22.109375" customWidth="1"/>
    <col min="94" max="105" width="0" hidden="1" customWidth="1"/>
    <col min="106" max="108" width="22.109375" customWidth="1"/>
    <col min="109" max="120" width="0" hidden="1" customWidth="1"/>
    <col min="121" max="123" width="22.109375" customWidth="1"/>
    <col min="124" max="135" width="0" hidden="1" customWidth="1"/>
    <col min="136" max="138" width="22.109375" customWidth="1"/>
    <col min="139" max="150" width="0" hidden="1" customWidth="1"/>
    <col min="151" max="153" width="22.109375" customWidth="1"/>
    <col min="154" max="165" width="0" hidden="1" customWidth="1"/>
    <col min="166" max="168" width="22.109375" customWidth="1"/>
    <col min="169" max="180" width="0" hidden="1" customWidth="1"/>
    <col min="181" max="183" width="22.109375" customWidth="1"/>
    <col min="184" max="195" width="0" hidden="1" customWidth="1"/>
    <col min="196" max="198" width="22.109375" customWidth="1"/>
    <col min="199" max="210" width="0" hidden="1" customWidth="1"/>
    <col min="211" max="213" width="22.109375" customWidth="1"/>
  </cols>
  <sheetData>
    <row r="1" spans="1:213" x14ac:dyDescent="0.2">
      <c r="A1" t="s">
        <v>154</v>
      </c>
      <c r="B1" s="69" t="s">
        <v>2</v>
      </c>
      <c r="C1" s="81">
        <f>'別紙1 実績調書'!M2</f>
        <v>0</v>
      </c>
      <c r="P1" t="s">
        <v>153</v>
      </c>
      <c r="Q1" s="69" t="s">
        <v>2</v>
      </c>
      <c r="R1" s="81">
        <f>'別紙1 実績調書'!AB2</f>
        <v>0</v>
      </c>
      <c r="AE1" t="s">
        <v>155</v>
      </c>
      <c r="AF1" s="69" t="s">
        <v>2</v>
      </c>
      <c r="AG1" s="81">
        <f>'別紙1 実績調書'!AQ2</f>
        <v>0</v>
      </c>
      <c r="AT1" t="s">
        <v>156</v>
      </c>
      <c r="AU1" s="69" t="s">
        <v>2</v>
      </c>
      <c r="AV1" s="81">
        <f>'別紙1 実績調書'!BF2</f>
        <v>0</v>
      </c>
      <c r="BI1" t="s">
        <v>157</v>
      </c>
      <c r="BJ1" s="69" t="s">
        <v>2</v>
      </c>
      <c r="BK1" s="81">
        <f>'別紙1 実績調書'!BU2</f>
        <v>0</v>
      </c>
      <c r="BX1" t="s">
        <v>158</v>
      </c>
      <c r="BY1" s="69" t="s">
        <v>2</v>
      </c>
      <c r="BZ1" s="81">
        <f>'別紙1 実績調書'!CJ2</f>
        <v>0</v>
      </c>
      <c r="CM1" t="s">
        <v>159</v>
      </c>
      <c r="CN1" s="69" t="s">
        <v>2</v>
      </c>
      <c r="CO1" s="81">
        <f>'別紙1 実績調書'!CY2</f>
        <v>0</v>
      </c>
      <c r="DB1" t="s">
        <v>160</v>
      </c>
      <c r="DC1" s="69" t="s">
        <v>2</v>
      </c>
      <c r="DD1" s="81">
        <f>'別紙1 実績調書'!DN2</f>
        <v>0</v>
      </c>
      <c r="DQ1" t="s">
        <v>204</v>
      </c>
      <c r="DR1" s="69" t="s">
        <v>2</v>
      </c>
      <c r="DS1" s="81">
        <f>'別紙1 実績調書'!EC2</f>
        <v>0</v>
      </c>
      <c r="EF1" t="s">
        <v>161</v>
      </c>
      <c r="EG1" s="69" t="s">
        <v>2</v>
      </c>
      <c r="EH1" s="81">
        <f>'別紙1 実績調書'!ER2</f>
        <v>0</v>
      </c>
      <c r="EU1" t="s">
        <v>162</v>
      </c>
      <c r="EV1" s="69" t="s">
        <v>2</v>
      </c>
      <c r="EW1" s="81">
        <f>'別紙1 実績調書'!FG2</f>
        <v>0</v>
      </c>
      <c r="FJ1" t="s">
        <v>163</v>
      </c>
      <c r="FK1" s="69" t="s">
        <v>2</v>
      </c>
      <c r="FL1" s="70">
        <f>'別紙1 実績調書'!FV2</f>
        <v>0</v>
      </c>
      <c r="FY1" t="s">
        <v>164</v>
      </c>
      <c r="FZ1" s="69" t="s">
        <v>2</v>
      </c>
      <c r="GA1" s="81">
        <f>'別紙1 実績調書'!GK2</f>
        <v>0</v>
      </c>
      <c r="GN1" t="s">
        <v>165</v>
      </c>
      <c r="GO1" s="69" t="s">
        <v>2</v>
      </c>
      <c r="GP1" s="81">
        <f>'別紙1 実績調書'!GZ2</f>
        <v>0</v>
      </c>
      <c r="HC1" t="s">
        <v>166</v>
      </c>
      <c r="HD1" s="69" t="s">
        <v>2</v>
      </c>
      <c r="HE1" s="81">
        <f>'別紙1 実績調書'!HO2</f>
        <v>0</v>
      </c>
    </row>
    <row r="2" spans="1:213" x14ac:dyDescent="0.2">
      <c r="B2" s="69" t="s">
        <v>110</v>
      </c>
      <c r="C2" s="81">
        <f>'別紙1 実績調書'!M3</f>
        <v>0</v>
      </c>
      <c r="Q2" s="69" t="s">
        <v>110</v>
      </c>
      <c r="R2" s="81">
        <f>'別紙1 実績調書'!AB3</f>
        <v>0</v>
      </c>
      <c r="AF2" s="69" t="s">
        <v>110</v>
      </c>
      <c r="AG2" s="81">
        <f>'別紙1 実績調書'!AQ3</f>
        <v>0</v>
      </c>
      <c r="AU2" s="69" t="s">
        <v>110</v>
      </c>
      <c r="AV2" s="81">
        <f>'別紙1 実績調書'!BF3</f>
        <v>0</v>
      </c>
      <c r="BJ2" s="69" t="s">
        <v>110</v>
      </c>
      <c r="BK2" s="81">
        <f>'別紙1 実績調書'!BU3</f>
        <v>0</v>
      </c>
      <c r="BY2" s="69" t="s">
        <v>110</v>
      </c>
      <c r="BZ2" s="81">
        <f>'別紙1 実績調書'!CJ3</f>
        <v>0</v>
      </c>
      <c r="CN2" s="69" t="s">
        <v>110</v>
      </c>
      <c r="CO2" s="81">
        <f>'別紙1 実績調書'!CY3</f>
        <v>0</v>
      </c>
      <c r="DC2" s="69" t="s">
        <v>110</v>
      </c>
      <c r="DD2" s="81">
        <f>'別紙1 実績調書'!DN3</f>
        <v>0</v>
      </c>
      <c r="DR2" s="69" t="s">
        <v>110</v>
      </c>
      <c r="DS2" s="81">
        <f>'別紙1 実績調書'!EC3</f>
        <v>0</v>
      </c>
      <c r="EG2" s="69" t="s">
        <v>110</v>
      </c>
      <c r="EH2" s="81">
        <f>'別紙1 実績調書'!ER3</f>
        <v>0</v>
      </c>
      <c r="EV2" s="69" t="s">
        <v>110</v>
      </c>
      <c r="EW2" s="81">
        <f>'別紙1 実績調書'!FG3</f>
        <v>0</v>
      </c>
      <c r="FK2" s="69" t="s">
        <v>110</v>
      </c>
      <c r="FL2" s="81">
        <f>'別紙1 実績調書'!FV3</f>
        <v>0</v>
      </c>
      <c r="FZ2" s="69" t="s">
        <v>110</v>
      </c>
      <c r="GA2" s="81">
        <f>'別紙1 実績調書'!GK3</f>
        <v>0</v>
      </c>
      <c r="GO2" s="69" t="s">
        <v>110</v>
      </c>
      <c r="GP2" s="81">
        <f>'別紙1 実績調書'!GZ3</f>
        <v>0</v>
      </c>
      <c r="HD2" s="69" t="s">
        <v>110</v>
      </c>
      <c r="HE2" s="81">
        <f>'別紙1 実績調書'!HO3</f>
        <v>0</v>
      </c>
    </row>
    <row r="3" spans="1:213" x14ac:dyDescent="0.2">
      <c r="B3" s="69" t="s">
        <v>32</v>
      </c>
      <c r="C3" s="81">
        <f>'別紙1 実績調書'!M4</f>
        <v>0</v>
      </c>
      <c r="Q3" s="69" t="s">
        <v>32</v>
      </c>
      <c r="R3" s="81">
        <f>'別紙1 実績調書'!AB4</f>
        <v>0</v>
      </c>
      <c r="AF3" s="69" t="s">
        <v>32</v>
      </c>
      <c r="AG3" s="81">
        <f>'別紙1 実績調書'!AQ4</f>
        <v>0</v>
      </c>
      <c r="AU3" s="69" t="s">
        <v>32</v>
      </c>
      <c r="AV3" s="81">
        <f>'別紙1 実績調書'!BF4</f>
        <v>0</v>
      </c>
      <c r="BJ3" s="69" t="s">
        <v>32</v>
      </c>
      <c r="BK3" s="81">
        <f>'別紙1 実績調書'!BU4</f>
        <v>0</v>
      </c>
      <c r="BY3" s="69" t="s">
        <v>32</v>
      </c>
      <c r="BZ3" s="81">
        <f>'別紙1 実績調書'!CJ4</f>
        <v>0</v>
      </c>
      <c r="CN3" s="69" t="s">
        <v>32</v>
      </c>
      <c r="CO3" s="81">
        <f>'別紙1 実績調書'!CY4</f>
        <v>0</v>
      </c>
      <c r="DC3" s="69" t="s">
        <v>32</v>
      </c>
      <c r="DD3" s="81">
        <f>'別紙1 実績調書'!DN4</f>
        <v>0</v>
      </c>
      <c r="DR3" s="69" t="s">
        <v>32</v>
      </c>
      <c r="DS3" s="81">
        <f>'別紙1 実績調書'!EC4</f>
        <v>0</v>
      </c>
      <c r="EG3" s="69" t="s">
        <v>32</v>
      </c>
      <c r="EH3" s="81">
        <f>'別紙1 実績調書'!ER4</f>
        <v>0</v>
      </c>
      <c r="EV3" s="69" t="s">
        <v>32</v>
      </c>
      <c r="EW3" s="81">
        <f>'別紙1 実績調書'!FG4</f>
        <v>0</v>
      </c>
      <c r="FK3" s="69" t="s">
        <v>32</v>
      </c>
      <c r="FL3" s="81">
        <f>'別紙1 実績調書'!FV4</f>
        <v>0</v>
      </c>
      <c r="FZ3" s="69" t="s">
        <v>32</v>
      </c>
      <c r="GA3" s="81">
        <f>'別紙1 実績調書'!GK4</f>
        <v>0</v>
      </c>
      <c r="GO3" s="69" t="s">
        <v>32</v>
      </c>
      <c r="GP3" s="81">
        <f>'別紙1 実績調書'!GZ4</f>
        <v>0</v>
      </c>
      <c r="HD3" s="69" t="s">
        <v>32</v>
      </c>
      <c r="HE3" s="81">
        <f>'別紙1 実績調書'!HO4</f>
        <v>0</v>
      </c>
    </row>
    <row r="4" spans="1:213" x14ac:dyDescent="0.2">
      <c r="B4" s="69" t="s">
        <v>111</v>
      </c>
      <c r="C4" s="81">
        <f>'別紙1 実績調書'!M5</f>
        <v>0</v>
      </c>
      <c r="Q4" s="69" t="s">
        <v>111</v>
      </c>
      <c r="R4" s="81">
        <f>'別紙1 実績調書'!AB5</f>
        <v>0</v>
      </c>
      <c r="AF4" s="69" t="s">
        <v>111</v>
      </c>
      <c r="AG4" s="81">
        <f>'別紙1 実績調書'!AQ5</f>
        <v>0</v>
      </c>
      <c r="AU4" s="69" t="s">
        <v>111</v>
      </c>
      <c r="AV4" s="81">
        <f>'別紙1 実績調書'!BF5</f>
        <v>0</v>
      </c>
      <c r="BJ4" s="69" t="s">
        <v>111</v>
      </c>
      <c r="BK4" s="81">
        <f>'別紙1 実績調書'!BU5</f>
        <v>0</v>
      </c>
      <c r="BY4" s="69" t="s">
        <v>111</v>
      </c>
      <c r="BZ4" s="81">
        <f>'別紙1 実績調書'!CJ5</f>
        <v>0</v>
      </c>
      <c r="CN4" s="69" t="s">
        <v>111</v>
      </c>
      <c r="CO4" s="81">
        <f>'別紙1 実績調書'!CY5</f>
        <v>0</v>
      </c>
      <c r="DC4" s="69" t="s">
        <v>111</v>
      </c>
      <c r="DD4" s="81">
        <f>'別紙1 実績調書'!DN5</f>
        <v>0</v>
      </c>
      <c r="DR4" s="69" t="s">
        <v>111</v>
      </c>
      <c r="DS4" s="81">
        <f>'別紙1 実績調書'!EC5</f>
        <v>0</v>
      </c>
      <c r="EG4" s="69" t="s">
        <v>111</v>
      </c>
      <c r="EH4" s="81">
        <f>'別紙1 実績調書'!ER5</f>
        <v>0</v>
      </c>
      <c r="EV4" s="69" t="s">
        <v>111</v>
      </c>
      <c r="EW4" s="81">
        <f>'別紙1 実績調書'!FG5</f>
        <v>0</v>
      </c>
      <c r="FK4" s="69" t="s">
        <v>111</v>
      </c>
      <c r="FL4" s="81">
        <f>'別紙1 実績調書'!FV5</f>
        <v>0</v>
      </c>
      <c r="FZ4" s="69" t="s">
        <v>111</v>
      </c>
      <c r="GA4" s="81">
        <f>'別紙1 実績調書'!GK5</f>
        <v>0</v>
      </c>
      <c r="GO4" s="69" t="s">
        <v>111</v>
      </c>
      <c r="GP4" s="81">
        <f>'別紙1 実績調書'!GZ5</f>
        <v>0</v>
      </c>
      <c r="HD4" s="69" t="s">
        <v>111</v>
      </c>
      <c r="HE4" s="81">
        <f>'別紙1 実績調書'!HO5</f>
        <v>0</v>
      </c>
    </row>
    <row r="5" spans="1:213" x14ac:dyDescent="0.2">
      <c r="B5" s="68"/>
    </row>
    <row r="6" spans="1:213" x14ac:dyDescent="0.2">
      <c r="A6" s="146" t="s">
        <v>184</v>
      </c>
      <c r="B6" s="146"/>
      <c r="C6" s="146"/>
      <c r="P6" s="146" t="s">
        <v>184</v>
      </c>
      <c r="Q6" s="146"/>
      <c r="R6" s="146"/>
      <c r="AE6" s="146" t="s">
        <v>184</v>
      </c>
      <c r="AF6" s="146"/>
      <c r="AG6" s="146"/>
      <c r="AT6" s="146" t="s">
        <v>184</v>
      </c>
      <c r="AU6" s="146"/>
      <c r="AV6" s="146"/>
      <c r="BI6" s="146" t="s">
        <v>184</v>
      </c>
      <c r="BJ6" s="146"/>
      <c r="BK6" s="146"/>
      <c r="BX6" s="146" t="s">
        <v>184</v>
      </c>
      <c r="BY6" s="146"/>
      <c r="BZ6" s="146"/>
      <c r="CM6" s="146" t="s">
        <v>184</v>
      </c>
      <c r="CN6" s="146"/>
      <c r="CO6" s="146"/>
      <c r="DB6" s="146" t="s">
        <v>184</v>
      </c>
      <c r="DC6" s="146"/>
      <c r="DD6" s="146"/>
      <c r="DQ6" s="146" t="s">
        <v>184</v>
      </c>
      <c r="DR6" s="146"/>
      <c r="DS6" s="146"/>
      <c r="EF6" s="146" t="s">
        <v>184</v>
      </c>
      <c r="EG6" s="146"/>
      <c r="EH6" s="146"/>
      <c r="EU6" s="146" t="s">
        <v>184</v>
      </c>
      <c r="EV6" s="146"/>
      <c r="EW6" s="146"/>
      <c r="FJ6" s="146" t="s">
        <v>184</v>
      </c>
      <c r="FK6" s="146"/>
      <c r="FL6" s="146"/>
      <c r="FY6" s="146" t="s">
        <v>184</v>
      </c>
      <c r="FZ6" s="146"/>
      <c r="GA6" s="146"/>
      <c r="GN6" s="146" t="s">
        <v>184</v>
      </c>
      <c r="GO6" s="146"/>
      <c r="GP6" s="146"/>
      <c r="HC6" s="146" t="s">
        <v>184</v>
      </c>
      <c r="HD6" s="146"/>
      <c r="HE6" s="146"/>
    </row>
    <row r="7" spans="1:213" x14ac:dyDescent="0.2">
      <c r="A7" s="146" t="s">
        <v>84</v>
      </c>
      <c r="B7" s="146"/>
      <c r="C7" s="146"/>
      <c r="P7" s="146" t="s">
        <v>84</v>
      </c>
      <c r="Q7" s="146"/>
      <c r="R7" s="146"/>
      <c r="AE7" s="146" t="s">
        <v>84</v>
      </c>
      <c r="AF7" s="146"/>
      <c r="AG7" s="146"/>
      <c r="AT7" s="146" t="s">
        <v>84</v>
      </c>
      <c r="AU7" s="146"/>
      <c r="AV7" s="146"/>
      <c r="BI7" s="146" t="s">
        <v>84</v>
      </c>
      <c r="BJ7" s="146"/>
      <c r="BK7" s="146"/>
      <c r="BX7" s="146" t="s">
        <v>84</v>
      </c>
      <c r="BY7" s="146"/>
      <c r="BZ7" s="146"/>
      <c r="CM7" s="146" t="s">
        <v>84</v>
      </c>
      <c r="CN7" s="146"/>
      <c r="CO7" s="146"/>
      <c r="DB7" s="146" t="s">
        <v>84</v>
      </c>
      <c r="DC7" s="146"/>
      <c r="DD7" s="146"/>
      <c r="DQ7" s="146" t="s">
        <v>84</v>
      </c>
      <c r="DR7" s="146"/>
      <c r="DS7" s="146"/>
      <c r="EF7" s="146" t="s">
        <v>84</v>
      </c>
      <c r="EG7" s="146"/>
      <c r="EH7" s="146"/>
      <c r="EU7" s="146" t="s">
        <v>84</v>
      </c>
      <c r="EV7" s="146"/>
      <c r="EW7" s="146"/>
      <c r="FJ7" s="146" t="s">
        <v>84</v>
      </c>
      <c r="FK7" s="146"/>
      <c r="FL7" s="146"/>
      <c r="FY7" s="146" t="s">
        <v>84</v>
      </c>
      <c r="FZ7" s="146"/>
      <c r="GA7" s="146"/>
      <c r="GN7" s="146" t="s">
        <v>84</v>
      </c>
      <c r="GO7" s="146"/>
      <c r="GP7" s="146"/>
      <c r="HC7" s="146" t="s">
        <v>84</v>
      </c>
      <c r="HD7" s="146"/>
      <c r="HE7" s="146"/>
    </row>
    <row r="9" spans="1:213" x14ac:dyDescent="0.2">
      <c r="C9" s="12" t="s">
        <v>19</v>
      </c>
      <c r="R9" s="64" t="s">
        <v>19</v>
      </c>
      <c r="AG9" s="64" t="s">
        <v>19</v>
      </c>
      <c r="AV9" s="64" t="s">
        <v>19</v>
      </c>
      <c r="BK9" s="64" t="s">
        <v>19</v>
      </c>
      <c r="BZ9" s="64" t="s">
        <v>19</v>
      </c>
      <c r="CO9" s="64" t="s">
        <v>19</v>
      </c>
      <c r="DD9" s="64" t="s">
        <v>19</v>
      </c>
      <c r="DS9" s="64" t="s">
        <v>19</v>
      </c>
      <c r="EH9" s="64" t="s">
        <v>19</v>
      </c>
      <c r="EW9" s="64" t="s">
        <v>19</v>
      </c>
      <c r="FL9" s="64" t="s">
        <v>19</v>
      </c>
      <c r="GA9" s="64" t="s">
        <v>19</v>
      </c>
      <c r="GP9" s="64" t="s">
        <v>19</v>
      </c>
      <c r="HE9" s="64" t="s">
        <v>19</v>
      </c>
    </row>
    <row r="10" spans="1:213" x14ac:dyDescent="0.2">
      <c r="A10" s="13"/>
      <c r="B10" s="14" t="s">
        <v>202</v>
      </c>
      <c r="C10" s="14" t="str">
        <f>IFERROR(VLOOKUP('別紙1 実績調書'!I63,'別紙1 実績調書'!$C$36:$I$61,7,FALSE),"error")</f>
        <v>error</v>
      </c>
      <c r="P10" s="13"/>
      <c r="Q10" s="14" t="s">
        <v>203</v>
      </c>
      <c r="R10" s="14" t="str">
        <f>IFERROR(VLOOKUP('別紙1 実績調書'!X63,'別紙1 実績調書'!$C$36:$I$61,7,FALSE),"error")</f>
        <v>error</v>
      </c>
      <c r="AE10" s="13"/>
      <c r="AF10" s="14" t="s">
        <v>203</v>
      </c>
      <c r="AG10" s="14" t="str">
        <f>IFERROR(VLOOKUP('別紙1 実績調書'!AM63,'別紙1 実績調書'!$C$36:$I$61,7,FALSE),"error")</f>
        <v>error</v>
      </c>
      <c r="AT10" s="13"/>
      <c r="AU10" s="14" t="s">
        <v>203</v>
      </c>
      <c r="AV10" s="14" t="str">
        <f>IFERROR(VLOOKUP('別紙1 実績調書'!BB63,'別紙1 実績調書'!$C$36:$I$61,7,FALSE),"error")</f>
        <v>error</v>
      </c>
      <c r="BI10" s="13"/>
      <c r="BJ10" s="14" t="s">
        <v>203</v>
      </c>
      <c r="BK10" s="14" t="str">
        <f>IFERROR(VLOOKUP('別紙1 実績調書'!BQ63,'別紙1 実績調書'!$C$36:$I$61,7,FALSE),"error")</f>
        <v>error</v>
      </c>
      <c r="BX10" s="13"/>
      <c r="BY10" s="14" t="s">
        <v>203</v>
      </c>
      <c r="BZ10" s="14" t="str">
        <f>IFERROR(VLOOKUP('別紙1 実績調書'!CF63,'別紙1 実績調書'!$C$36:$I$61,7,FALSE),"error")</f>
        <v>error</v>
      </c>
      <c r="CM10" s="13"/>
      <c r="CN10" s="14" t="s">
        <v>203</v>
      </c>
      <c r="CO10" s="14" t="str">
        <f>IFERROR(VLOOKUP('別紙1 実績調書'!CU63,'別紙1 実績調書'!$C$36:$I$61,7,FALSE),"error")</f>
        <v>error</v>
      </c>
      <c r="DB10" s="13"/>
      <c r="DC10" s="14" t="s">
        <v>203</v>
      </c>
      <c r="DD10" s="14" t="str">
        <f>IFERROR(VLOOKUP('別紙1 実績調書'!DJ63,'別紙1 実績調書'!$C$36:$I$61,7,FALSE),"error")</f>
        <v>error</v>
      </c>
      <c r="DQ10" s="13"/>
      <c r="DR10" s="14" t="s">
        <v>203</v>
      </c>
      <c r="DS10" s="14" t="str">
        <f>IFERROR(VLOOKUP('別紙1 実績調書'!DY63,'別紙1 実績調書'!$C$36:$I$61,7,FALSE),"error")</f>
        <v>error</v>
      </c>
      <c r="EF10" s="13"/>
      <c r="EG10" s="14" t="s">
        <v>203</v>
      </c>
      <c r="EH10" s="14" t="str">
        <f>IFERROR(VLOOKUP('別紙1 実績調書'!EN63,'別紙1 実績調書'!$C$36:$I$61,7,FALSE),"error")</f>
        <v>error</v>
      </c>
      <c r="EU10" s="13"/>
      <c r="EV10" s="14" t="s">
        <v>203</v>
      </c>
      <c r="EW10" s="14" t="str">
        <f>IFERROR(VLOOKUP('別紙1 実績調書'!FC63,'別紙1 実績調書'!$C$36:$I$61,7,FALSE),"error")</f>
        <v>error</v>
      </c>
      <c r="FJ10" s="13"/>
      <c r="FK10" s="14" t="s">
        <v>203</v>
      </c>
      <c r="FL10" s="14" t="str">
        <f>IFERROR(VLOOKUP('別紙1 実績調書'!FR63,'別紙1 実績調書'!$C$36:$I$61,7,FALSE),"error")</f>
        <v>error</v>
      </c>
      <c r="FY10" s="13"/>
      <c r="FZ10" s="14" t="s">
        <v>203</v>
      </c>
      <c r="GA10" s="14" t="str">
        <f>IFERROR(VLOOKUP('別紙1 実績調書'!GG63,'別紙1 実績調書'!$C$36:$I$61,7,FALSE),"error")</f>
        <v>error</v>
      </c>
      <c r="GN10" s="13"/>
      <c r="GO10" s="14" t="s">
        <v>203</v>
      </c>
      <c r="GP10" s="14" t="str">
        <f>IFERROR(VLOOKUP('別紙1 実績調書'!GV63,'別紙1 実績調書'!$C$36:$I$61,7,FALSE),"error")</f>
        <v>error</v>
      </c>
      <c r="HC10" s="13"/>
      <c r="HD10" s="14" t="s">
        <v>203</v>
      </c>
      <c r="HE10" s="14" t="str">
        <f>IFERROR(VLOOKUP('別紙1 実績調書'!HK63,'別紙1 実績調書'!$C$36:$I$61,7,FALSE),"error")</f>
        <v>error</v>
      </c>
    </row>
    <row r="11" spans="1:213" x14ac:dyDescent="0.2">
      <c r="A11" s="14" t="s">
        <v>86</v>
      </c>
      <c r="B11" s="83"/>
      <c r="C11" s="83"/>
      <c r="P11" s="14" t="s">
        <v>86</v>
      </c>
      <c r="Q11" s="83"/>
      <c r="R11" s="83"/>
      <c r="AE11" s="14" t="s">
        <v>86</v>
      </c>
      <c r="AF11" s="83"/>
      <c r="AG11" s="83"/>
      <c r="AT11" s="14" t="s">
        <v>86</v>
      </c>
      <c r="AU11" s="83"/>
      <c r="AV11" s="83"/>
      <c r="BI11" s="14" t="s">
        <v>86</v>
      </c>
      <c r="BJ11" s="83"/>
      <c r="BK11" s="83"/>
      <c r="BX11" s="14" t="s">
        <v>86</v>
      </c>
      <c r="BY11" s="83"/>
      <c r="BZ11" s="83"/>
      <c r="CM11" s="14" t="s">
        <v>86</v>
      </c>
      <c r="CN11" s="83"/>
      <c r="CO11" s="83"/>
      <c r="DB11" s="14" t="s">
        <v>86</v>
      </c>
      <c r="DC11" s="83"/>
      <c r="DD11" s="83"/>
      <c r="DQ11" s="14" t="s">
        <v>86</v>
      </c>
      <c r="DR11" s="83"/>
      <c r="DS11" s="83"/>
      <c r="EF11" s="14" t="s">
        <v>86</v>
      </c>
      <c r="EG11" s="83"/>
      <c r="EH11" s="83"/>
      <c r="EU11" s="14" t="s">
        <v>86</v>
      </c>
      <c r="EV11" s="83"/>
      <c r="EW11" s="83"/>
      <c r="FJ11" s="14" t="s">
        <v>86</v>
      </c>
      <c r="FK11" s="83"/>
      <c r="FL11" s="83"/>
      <c r="FY11" s="14" t="s">
        <v>86</v>
      </c>
      <c r="FZ11" s="83"/>
      <c r="GA11" s="83"/>
      <c r="GN11" s="14" t="s">
        <v>86</v>
      </c>
      <c r="GO11" s="83"/>
      <c r="GP11" s="83"/>
      <c r="HC11" s="14" t="s">
        <v>86</v>
      </c>
      <c r="HD11" s="83"/>
      <c r="HE11" s="83"/>
    </row>
    <row r="12" spans="1:213" x14ac:dyDescent="0.2">
      <c r="A12" s="14" t="s">
        <v>87</v>
      </c>
      <c r="B12" s="83"/>
      <c r="C12" s="83"/>
      <c r="P12" s="14" t="s">
        <v>87</v>
      </c>
      <c r="Q12" s="83"/>
      <c r="R12" s="83"/>
      <c r="AE12" s="14" t="s">
        <v>87</v>
      </c>
      <c r="AF12" s="83"/>
      <c r="AG12" s="83"/>
      <c r="AT12" s="14" t="s">
        <v>87</v>
      </c>
      <c r="AU12" s="83"/>
      <c r="AV12" s="83"/>
      <c r="BI12" s="14" t="s">
        <v>87</v>
      </c>
      <c r="BJ12" s="83"/>
      <c r="BK12" s="83"/>
      <c r="BX12" s="14" t="s">
        <v>87</v>
      </c>
      <c r="BY12" s="83"/>
      <c r="BZ12" s="83"/>
      <c r="CM12" s="14" t="s">
        <v>87</v>
      </c>
      <c r="CN12" s="83"/>
      <c r="CO12" s="83"/>
      <c r="DB12" s="14" t="s">
        <v>87</v>
      </c>
      <c r="DC12" s="83"/>
      <c r="DD12" s="83"/>
      <c r="DQ12" s="14" t="s">
        <v>87</v>
      </c>
      <c r="DR12" s="83"/>
      <c r="DS12" s="83"/>
      <c r="EF12" s="14" t="s">
        <v>87</v>
      </c>
      <c r="EG12" s="83"/>
      <c r="EH12" s="83"/>
      <c r="EU12" s="14" t="s">
        <v>87</v>
      </c>
      <c r="EV12" s="83"/>
      <c r="EW12" s="83"/>
      <c r="FJ12" s="14" t="s">
        <v>87</v>
      </c>
      <c r="FK12" s="83"/>
      <c r="FL12" s="83"/>
      <c r="FY12" s="14" t="s">
        <v>87</v>
      </c>
      <c r="FZ12" s="83"/>
      <c r="GA12" s="83"/>
      <c r="GN12" s="14" t="s">
        <v>87</v>
      </c>
      <c r="GO12" s="83"/>
      <c r="GP12" s="83"/>
      <c r="HC12" s="14" t="s">
        <v>87</v>
      </c>
      <c r="HD12" s="83"/>
      <c r="HE12" s="83"/>
    </row>
    <row r="13" spans="1:213" x14ac:dyDescent="0.2">
      <c r="A13" s="14" t="s">
        <v>88</v>
      </c>
      <c r="B13" s="83"/>
      <c r="C13" s="83"/>
      <c r="P13" s="14" t="s">
        <v>88</v>
      </c>
      <c r="Q13" s="83"/>
      <c r="R13" s="83"/>
      <c r="AE13" s="14" t="s">
        <v>88</v>
      </c>
      <c r="AF13" s="83"/>
      <c r="AG13" s="83"/>
      <c r="AT13" s="14" t="s">
        <v>88</v>
      </c>
      <c r="AU13" s="83"/>
      <c r="AV13" s="83"/>
      <c r="BI13" s="14" t="s">
        <v>88</v>
      </c>
      <c r="BJ13" s="83"/>
      <c r="BK13" s="83"/>
      <c r="BX13" s="14" t="s">
        <v>88</v>
      </c>
      <c r="BY13" s="83"/>
      <c r="BZ13" s="83"/>
      <c r="CM13" s="14" t="s">
        <v>88</v>
      </c>
      <c r="CN13" s="83"/>
      <c r="CO13" s="83"/>
      <c r="DB13" s="14" t="s">
        <v>88</v>
      </c>
      <c r="DC13" s="83"/>
      <c r="DD13" s="83"/>
      <c r="DQ13" s="14" t="s">
        <v>88</v>
      </c>
      <c r="DR13" s="83"/>
      <c r="DS13" s="83"/>
      <c r="EF13" s="14" t="s">
        <v>88</v>
      </c>
      <c r="EG13" s="83"/>
      <c r="EH13" s="83"/>
      <c r="EU13" s="14" t="s">
        <v>88</v>
      </c>
      <c r="EV13" s="83"/>
      <c r="EW13" s="83"/>
      <c r="FJ13" s="14" t="s">
        <v>88</v>
      </c>
      <c r="FK13" s="83"/>
      <c r="FL13" s="85"/>
      <c r="FY13" s="14" t="s">
        <v>88</v>
      </c>
      <c r="FZ13" s="83"/>
      <c r="GA13" s="83"/>
      <c r="GN13" s="14" t="s">
        <v>88</v>
      </c>
      <c r="GO13" s="83"/>
      <c r="GP13" s="83"/>
      <c r="HC13" s="14" t="s">
        <v>88</v>
      </c>
      <c r="HD13" s="83"/>
      <c r="HE13" s="83"/>
    </row>
    <row r="14" spans="1:213" x14ac:dyDescent="0.2">
      <c r="A14" s="14" t="s">
        <v>89</v>
      </c>
      <c r="B14" s="83"/>
      <c r="C14" s="83"/>
      <c r="P14" s="14" t="s">
        <v>89</v>
      </c>
      <c r="Q14" s="83"/>
      <c r="R14" s="83"/>
      <c r="AE14" s="14" t="s">
        <v>89</v>
      </c>
      <c r="AF14" s="83"/>
      <c r="AG14" s="83"/>
      <c r="AT14" s="14" t="s">
        <v>89</v>
      </c>
      <c r="AU14" s="83"/>
      <c r="AV14" s="83"/>
      <c r="BI14" s="14" t="s">
        <v>89</v>
      </c>
      <c r="BJ14" s="83"/>
      <c r="BK14" s="83"/>
      <c r="BX14" s="14" t="s">
        <v>89</v>
      </c>
      <c r="BY14" s="83"/>
      <c r="BZ14" s="83"/>
      <c r="CM14" s="14" t="s">
        <v>89</v>
      </c>
      <c r="CN14" s="83"/>
      <c r="CO14" s="83"/>
      <c r="DB14" s="14" t="s">
        <v>89</v>
      </c>
      <c r="DC14" s="83"/>
      <c r="DD14" s="83"/>
      <c r="DQ14" s="14" t="s">
        <v>89</v>
      </c>
      <c r="DR14" s="83"/>
      <c r="DS14" s="83"/>
      <c r="EF14" s="14" t="s">
        <v>89</v>
      </c>
      <c r="EG14" s="83"/>
      <c r="EH14" s="83"/>
      <c r="EU14" s="14" t="s">
        <v>89</v>
      </c>
      <c r="EV14" s="83"/>
      <c r="EW14" s="83"/>
      <c r="FJ14" s="14" t="s">
        <v>89</v>
      </c>
      <c r="FK14" s="83"/>
      <c r="FL14" s="83"/>
      <c r="FY14" s="14" t="s">
        <v>89</v>
      </c>
      <c r="FZ14" s="83"/>
      <c r="GA14" s="83"/>
      <c r="GN14" s="14" t="s">
        <v>89</v>
      </c>
      <c r="GO14" s="83"/>
      <c r="GP14" s="83"/>
      <c r="HC14" s="14" t="s">
        <v>89</v>
      </c>
      <c r="HD14" s="83"/>
      <c r="HE14" s="83"/>
    </row>
    <row r="15" spans="1:213" x14ac:dyDescent="0.2">
      <c r="A15" s="14" t="s">
        <v>90</v>
      </c>
      <c r="B15" s="83"/>
      <c r="C15" s="83"/>
      <c r="P15" s="14" t="s">
        <v>90</v>
      </c>
      <c r="Q15" s="83"/>
      <c r="R15" s="83"/>
      <c r="AE15" s="14" t="s">
        <v>90</v>
      </c>
      <c r="AF15" s="83"/>
      <c r="AG15" s="83"/>
      <c r="AT15" s="14" t="s">
        <v>90</v>
      </c>
      <c r="AU15" s="83"/>
      <c r="AV15" s="83"/>
      <c r="BI15" s="14" t="s">
        <v>90</v>
      </c>
      <c r="BJ15" s="83"/>
      <c r="BK15" s="83"/>
      <c r="BX15" s="14" t="s">
        <v>90</v>
      </c>
      <c r="BY15" s="83"/>
      <c r="BZ15" s="83"/>
      <c r="CM15" s="14" t="s">
        <v>90</v>
      </c>
      <c r="CN15" s="83"/>
      <c r="CO15" s="83"/>
      <c r="DB15" s="14" t="s">
        <v>90</v>
      </c>
      <c r="DC15" s="83"/>
      <c r="DD15" s="83"/>
      <c r="DQ15" s="14" t="s">
        <v>90</v>
      </c>
      <c r="DR15" s="83"/>
      <c r="DS15" s="83"/>
      <c r="EF15" s="14" t="s">
        <v>90</v>
      </c>
      <c r="EG15" s="83"/>
      <c r="EH15" s="83"/>
      <c r="EU15" s="14" t="s">
        <v>90</v>
      </c>
      <c r="EV15" s="83"/>
      <c r="EW15" s="83"/>
      <c r="FJ15" s="14" t="s">
        <v>90</v>
      </c>
      <c r="FK15" s="83"/>
      <c r="FL15" s="83"/>
      <c r="FY15" s="14" t="s">
        <v>90</v>
      </c>
      <c r="FZ15" s="83"/>
      <c r="GA15" s="83"/>
      <c r="GN15" s="14" t="s">
        <v>90</v>
      </c>
      <c r="GO15" s="83"/>
      <c r="GP15" s="83"/>
      <c r="HC15" s="14" t="s">
        <v>90</v>
      </c>
      <c r="HD15" s="83"/>
      <c r="HE15" s="83"/>
    </row>
    <row r="16" spans="1:213" ht="13.8" thickBot="1" x14ac:dyDescent="0.25">
      <c r="A16" s="14" t="s">
        <v>91</v>
      </c>
      <c r="B16" s="84"/>
      <c r="C16" s="84"/>
      <c r="P16" s="14" t="s">
        <v>91</v>
      </c>
      <c r="Q16" s="84"/>
      <c r="R16" s="84"/>
      <c r="AE16" s="14" t="s">
        <v>91</v>
      </c>
      <c r="AF16" s="84"/>
      <c r="AG16" s="84"/>
      <c r="AT16" s="14" t="s">
        <v>91</v>
      </c>
      <c r="AU16" s="84"/>
      <c r="AV16" s="84"/>
      <c r="BI16" s="14" t="s">
        <v>91</v>
      </c>
      <c r="BJ16" s="84"/>
      <c r="BK16" s="84"/>
      <c r="BX16" s="14" t="s">
        <v>91</v>
      </c>
      <c r="BY16" s="84"/>
      <c r="BZ16" s="84"/>
      <c r="CM16" s="14" t="s">
        <v>91</v>
      </c>
      <c r="CN16" s="84"/>
      <c r="CO16" s="84"/>
      <c r="DB16" s="14" t="s">
        <v>91</v>
      </c>
      <c r="DC16" s="84"/>
      <c r="DD16" s="84"/>
      <c r="DQ16" s="14" t="s">
        <v>91</v>
      </c>
      <c r="DR16" s="84"/>
      <c r="DS16" s="84"/>
      <c r="EF16" s="14" t="s">
        <v>91</v>
      </c>
      <c r="EG16" s="84"/>
      <c r="EH16" s="84"/>
      <c r="EU16" s="14" t="s">
        <v>91</v>
      </c>
      <c r="EV16" s="84"/>
      <c r="EW16" s="84"/>
      <c r="FJ16" s="14" t="s">
        <v>91</v>
      </c>
      <c r="FK16" s="84"/>
      <c r="FL16" s="84"/>
      <c r="FY16" s="14" t="s">
        <v>91</v>
      </c>
      <c r="FZ16" s="84"/>
      <c r="GA16" s="84"/>
      <c r="GN16" s="14" t="s">
        <v>91</v>
      </c>
      <c r="GO16" s="84"/>
      <c r="GP16" s="84"/>
      <c r="HC16" s="14" t="s">
        <v>91</v>
      </c>
      <c r="HD16" s="84"/>
      <c r="HE16" s="84"/>
    </row>
    <row r="17" spans="1:213" ht="13.8" thickTop="1" x14ac:dyDescent="0.2">
      <c r="A17" s="17" t="s">
        <v>22</v>
      </c>
      <c r="B17" s="18">
        <f>SUM(B11:B16)</f>
        <v>0</v>
      </c>
      <c r="C17" s="18">
        <f>SUM(C11:C16)</f>
        <v>0</v>
      </c>
      <c r="P17" s="17" t="s">
        <v>22</v>
      </c>
      <c r="Q17" s="18">
        <f>SUM(Q11:Q16)</f>
        <v>0</v>
      </c>
      <c r="R17" s="18">
        <f>SUM(R11:R16)</f>
        <v>0</v>
      </c>
      <c r="AE17" s="17" t="s">
        <v>22</v>
      </c>
      <c r="AF17" s="18">
        <f>SUM(AF11:AF16)</f>
        <v>0</v>
      </c>
      <c r="AG17" s="18">
        <f>SUM(AG11:AG16)</f>
        <v>0</v>
      </c>
      <c r="AT17" s="17" t="s">
        <v>22</v>
      </c>
      <c r="AU17" s="18">
        <f>SUM(AU11:AU16)</f>
        <v>0</v>
      </c>
      <c r="AV17" s="18">
        <f>SUM(AV11:AV16)</f>
        <v>0</v>
      </c>
      <c r="BI17" s="17" t="s">
        <v>22</v>
      </c>
      <c r="BJ17" s="18">
        <f>SUM(BJ11:BJ16)</f>
        <v>0</v>
      </c>
      <c r="BK17" s="18">
        <f>SUM(BK11:BK16)</f>
        <v>0</v>
      </c>
      <c r="BX17" s="17" t="s">
        <v>22</v>
      </c>
      <c r="BY17" s="18">
        <f>SUM(BY11:BY16)</f>
        <v>0</v>
      </c>
      <c r="BZ17" s="18">
        <f>SUM(BZ11:BZ16)</f>
        <v>0</v>
      </c>
      <c r="CM17" s="17" t="s">
        <v>22</v>
      </c>
      <c r="CN17" s="18">
        <f>SUM(CN11:CN16)</f>
        <v>0</v>
      </c>
      <c r="CO17" s="18">
        <f>SUM(CO11:CO16)</f>
        <v>0</v>
      </c>
      <c r="DB17" s="17" t="s">
        <v>22</v>
      </c>
      <c r="DC17" s="18">
        <f>SUM(DC11:DC16)</f>
        <v>0</v>
      </c>
      <c r="DD17" s="18">
        <f>SUM(DD11:DD16)</f>
        <v>0</v>
      </c>
      <c r="DQ17" s="17" t="s">
        <v>22</v>
      </c>
      <c r="DR17" s="18">
        <f>SUM(DR11:DR16)</f>
        <v>0</v>
      </c>
      <c r="DS17" s="18">
        <f>SUM(DS11:DS16)</f>
        <v>0</v>
      </c>
      <c r="EF17" s="17" t="s">
        <v>22</v>
      </c>
      <c r="EG17" s="18">
        <f>SUM(EG11:EG16)</f>
        <v>0</v>
      </c>
      <c r="EH17" s="18">
        <f>SUM(EH11:EH16)</f>
        <v>0</v>
      </c>
      <c r="EU17" s="17" t="s">
        <v>22</v>
      </c>
      <c r="EV17" s="18">
        <f>SUM(EV11:EV16)</f>
        <v>0</v>
      </c>
      <c r="EW17" s="18">
        <f>SUM(EW11:EW16)</f>
        <v>0</v>
      </c>
      <c r="FJ17" s="17" t="s">
        <v>22</v>
      </c>
      <c r="FK17" s="18">
        <f>SUM(FK11:FK16)</f>
        <v>0</v>
      </c>
      <c r="FL17" s="18">
        <f>SUM(FL11:FL16)</f>
        <v>0</v>
      </c>
      <c r="FY17" s="17" t="s">
        <v>22</v>
      </c>
      <c r="FZ17" s="18">
        <f>SUM(FZ11:FZ16)</f>
        <v>0</v>
      </c>
      <c r="GA17" s="18">
        <f>SUM(GA11:GA16)</f>
        <v>0</v>
      </c>
      <c r="GN17" s="17" t="s">
        <v>22</v>
      </c>
      <c r="GO17" s="18">
        <f>SUM(GO11:GO16)</f>
        <v>0</v>
      </c>
      <c r="GP17" s="18">
        <f>SUM(GP11:GP16)</f>
        <v>0</v>
      </c>
      <c r="HC17" s="17" t="s">
        <v>22</v>
      </c>
      <c r="HD17" s="18">
        <f>SUM(HD11:HD16)</f>
        <v>0</v>
      </c>
      <c r="HE17" s="18">
        <f>SUM(HE11:HE16)</f>
        <v>0</v>
      </c>
    </row>
    <row r="18" spans="1:213" x14ac:dyDescent="0.2">
      <c r="A18" s="22" t="s">
        <v>24</v>
      </c>
      <c r="B18" s="23">
        <f>ROUNDDOWN(B17/1.1,0)</f>
        <v>0</v>
      </c>
      <c r="C18" s="23">
        <f>IF(C10="食材費",ROUNDDOWN(C17/1.08,0),ROUNDDOWN(C17/1.1,0))</f>
        <v>0</v>
      </c>
      <c r="P18" s="22" t="s">
        <v>24</v>
      </c>
      <c r="Q18" s="23">
        <f>ROUNDDOWN(Q17/1.1,0)</f>
        <v>0</v>
      </c>
      <c r="R18" s="23">
        <f>IF(R10="食材費",ROUNDDOWN(R17/1.08,0),ROUNDDOWN(R17/1.1,0))</f>
        <v>0</v>
      </c>
      <c r="AE18" s="22" t="s">
        <v>24</v>
      </c>
      <c r="AF18" s="23">
        <f>ROUNDDOWN(AF17/1.1,0)</f>
        <v>0</v>
      </c>
      <c r="AG18" s="23">
        <f>IF(AG10="食材費",ROUNDDOWN(AG17/1.08,0),ROUNDDOWN(AG17/1.1,0))</f>
        <v>0</v>
      </c>
      <c r="AT18" s="22" t="s">
        <v>24</v>
      </c>
      <c r="AU18" s="23">
        <f>ROUNDDOWN(AU17/1.1,0)</f>
        <v>0</v>
      </c>
      <c r="AV18" s="23">
        <f>IF(AV10="食材費",ROUNDDOWN(AV17/1.08,0),ROUNDDOWN(AV17/1.1,0))</f>
        <v>0</v>
      </c>
      <c r="BI18" s="22" t="s">
        <v>24</v>
      </c>
      <c r="BJ18" s="23">
        <f>ROUNDDOWN(BJ17/1.1,0)</f>
        <v>0</v>
      </c>
      <c r="BK18" s="23">
        <f>IF(BK10="食材費",ROUNDDOWN(BK17/1.08,0),ROUNDDOWN(BK17/1.1,0))</f>
        <v>0</v>
      </c>
      <c r="BX18" s="22" t="s">
        <v>24</v>
      </c>
      <c r="BY18" s="23">
        <f>ROUNDDOWN(BY17/1.1,0)</f>
        <v>0</v>
      </c>
      <c r="BZ18" s="23">
        <f>IF(BZ10="食材費",ROUNDDOWN(BZ17/1.08,0),ROUNDDOWN(BZ17/1.1,0))</f>
        <v>0</v>
      </c>
      <c r="CM18" s="22" t="s">
        <v>24</v>
      </c>
      <c r="CN18" s="23">
        <f>ROUNDDOWN(CN17/1.1,0)</f>
        <v>0</v>
      </c>
      <c r="CO18" s="23">
        <f>IF(CO10="食材費",ROUNDDOWN(CO17/1.08,0),ROUNDDOWN(CO17/1.1,0))</f>
        <v>0</v>
      </c>
      <c r="DB18" s="22" t="s">
        <v>24</v>
      </c>
      <c r="DC18" s="23">
        <f>ROUNDDOWN(DC17/1.1,0)</f>
        <v>0</v>
      </c>
      <c r="DD18" s="23">
        <f>IF(DD10="食材費",ROUNDDOWN(DD17/1.08,0),ROUNDDOWN(DD17/1.1,0))</f>
        <v>0</v>
      </c>
      <c r="DQ18" s="22" t="s">
        <v>24</v>
      </c>
      <c r="DR18" s="23">
        <f>ROUNDDOWN(DR17/1.1,0)</f>
        <v>0</v>
      </c>
      <c r="DS18" s="23">
        <f>IF(DS10="食材費",ROUNDDOWN(DS17/1.08,0),ROUNDDOWN(DS17/1.1,0))</f>
        <v>0</v>
      </c>
      <c r="EF18" s="22" t="s">
        <v>24</v>
      </c>
      <c r="EG18" s="23">
        <f>ROUNDDOWN(EG17/1.1,0)</f>
        <v>0</v>
      </c>
      <c r="EH18" s="23">
        <f>IF(EH10="食材費",ROUNDDOWN(EH17/1.08,0),ROUNDDOWN(EH17/1.1,0))</f>
        <v>0</v>
      </c>
      <c r="EU18" s="22" t="s">
        <v>24</v>
      </c>
      <c r="EV18" s="23">
        <f>ROUNDDOWN(EV17/1.1,0)</f>
        <v>0</v>
      </c>
      <c r="EW18" s="23">
        <f>IF(EW10="食材費",ROUNDDOWN(EW17/1.08,0),ROUNDDOWN(EW17/1.1,0))</f>
        <v>0</v>
      </c>
      <c r="FJ18" s="22" t="s">
        <v>24</v>
      </c>
      <c r="FK18" s="23">
        <f>ROUNDDOWN(FK17/1.1,0)</f>
        <v>0</v>
      </c>
      <c r="FL18" s="23">
        <f>IF(FL10="食材費",ROUNDDOWN(FL17/1.08,0),ROUNDDOWN(FL17/1.1,0))</f>
        <v>0</v>
      </c>
      <c r="FY18" s="22" t="s">
        <v>24</v>
      </c>
      <c r="FZ18" s="23">
        <f>ROUNDDOWN(FZ17/1.1,0)</f>
        <v>0</v>
      </c>
      <c r="GA18" s="23">
        <f>IF(GA10="食材費",ROUNDDOWN(GA17/1.08,0),ROUNDDOWN(GA17/1.1,0))</f>
        <v>0</v>
      </c>
      <c r="GN18" s="22" t="s">
        <v>24</v>
      </c>
      <c r="GO18" s="23">
        <f>ROUNDDOWN(GO17/1.1,0)</f>
        <v>0</v>
      </c>
      <c r="GP18" s="23">
        <f>IF(GP10="食材費",ROUNDDOWN(GP17/1.08,0),ROUNDDOWN(GP17/1.1,0))</f>
        <v>0</v>
      </c>
      <c r="HC18" s="22" t="s">
        <v>24</v>
      </c>
      <c r="HD18" s="23">
        <f>ROUNDDOWN(HD17/1.1,0)</f>
        <v>0</v>
      </c>
      <c r="HE18" s="23">
        <f>IF(HE10="食材費",ROUNDDOWN(HE17/1.08,0),ROUNDDOWN(HE17/1.1,0))</f>
        <v>0</v>
      </c>
    </row>
    <row r="19" spans="1:213" x14ac:dyDescent="0.2">
      <c r="A19" s="24" t="s">
        <v>25</v>
      </c>
      <c r="B19" s="147">
        <f>ROUNDDOWN(SUM(B18:C18),0)</f>
        <v>0</v>
      </c>
      <c r="C19" s="148"/>
      <c r="P19" s="24" t="s">
        <v>25</v>
      </c>
      <c r="Q19" s="147">
        <f>ROUNDDOWN(SUM(Q18:R18),0)</f>
        <v>0</v>
      </c>
      <c r="R19" s="148"/>
      <c r="AE19" s="24" t="s">
        <v>25</v>
      </c>
      <c r="AF19" s="147">
        <f>ROUNDDOWN(SUM(AF18:AG18),0)</f>
        <v>0</v>
      </c>
      <c r="AG19" s="148"/>
      <c r="AT19" s="24" t="s">
        <v>25</v>
      </c>
      <c r="AU19" s="147">
        <f>ROUNDDOWN(SUM(AU18:AV18),0)</f>
        <v>0</v>
      </c>
      <c r="AV19" s="148"/>
      <c r="BI19" s="24" t="s">
        <v>25</v>
      </c>
      <c r="BJ19" s="147">
        <f>ROUNDDOWN(SUM(BJ18:BK18),0)</f>
        <v>0</v>
      </c>
      <c r="BK19" s="148"/>
      <c r="BX19" s="24" t="s">
        <v>25</v>
      </c>
      <c r="BY19" s="147">
        <f>ROUNDDOWN(SUM(BY18:BZ18),0)</f>
        <v>0</v>
      </c>
      <c r="BZ19" s="148"/>
      <c r="CM19" s="24" t="s">
        <v>25</v>
      </c>
      <c r="CN19" s="147">
        <f>ROUNDDOWN(SUM(CN18:CO18),0)</f>
        <v>0</v>
      </c>
      <c r="CO19" s="148"/>
      <c r="DB19" s="24" t="s">
        <v>25</v>
      </c>
      <c r="DC19" s="147">
        <f>ROUNDDOWN(SUM(DC18:DD18),0)</f>
        <v>0</v>
      </c>
      <c r="DD19" s="148"/>
      <c r="DQ19" s="24" t="s">
        <v>25</v>
      </c>
      <c r="DR19" s="147">
        <f>ROUNDDOWN(SUM(DR18:DS18),0)</f>
        <v>0</v>
      </c>
      <c r="DS19" s="148"/>
      <c r="EF19" s="24" t="s">
        <v>25</v>
      </c>
      <c r="EG19" s="147">
        <f>ROUNDDOWN(SUM(EG18:EH18),0)</f>
        <v>0</v>
      </c>
      <c r="EH19" s="148"/>
      <c r="EU19" s="24" t="s">
        <v>25</v>
      </c>
      <c r="EV19" s="147">
        <f>ROUNDDOWN(SUM(EV18:EW18),0)</f>
        <v>0</v>
      </c>
      <c r="EW19" s="148"/>
      <c r="FJ19" s="24" t="s">
        <v>25</v>
      </c>
      <c r="FK19" s="147">
        <f>ROUNDDOWN(SUM(FK18:FL18),0)</f>
        <v>0</v>
      </c>
      <c r="FL19" s="148"/>
      <c r="FY19" s="24" t="s">
        <v>25</v>
      </c>
      <c r="FZ19" s="147">
        <f>ROUNDDOWN(SUM(FZ18:GA18),0)</f>
        <v>0</v>
      </c>
      <c r="GA19" s="148"/>
      <c r="GN19" s="24" t="s">
        <v>25</v>
      </c>
      <c r="GO19" s="147">
        <f>ROUNDDOWN(SUM(GO18:GP18),0)</f>
        <v>0</v>
      </c>
      <c r="GP19" s="148"/>
      <c r="HC19" s="24" t="s">
        <v>25</v>
      </c>
      <c r="HD19" s="147">
        <f>ROUNDDOWN(SUM(HD18:HE18),0)</f>
        <v>0</v>
      </c>
      <c r="HE19" s="148"/>
    </row>
    <row r="20" spans="1:213" x14ac:dyDescent="0.2">
      <c r="A20" s="54"/>
      <c r="B20" s="55"/>
      <c r="C20" s="56" t="str">
        <f>IF(C10="燃料費","※「燃料費」は、ガソリン及び軽油にかかる費用を指す。","")</f>
        <v/>
      </c>
      <c r="P20" s="54"/>
      <c r="Q20" s="55"/>
      <c r="R20" s="56" t="str">
        <f>IF(R10="燃料費","※「燃料費」は、ガソリン及び軽油にかかる費用を指す。","")</f>
        <v/>
      </c>
      <c r="AE20" s="54"/>
      <c r="AF20" s="55"/>
      <c r="AG20" s="56" t="str">
        <f>IF(AG10="燃料費","※「燃料費」は、ガソリン及び軽油にかかる費用を指す。","")</f>
        <v/>
      </c>
      <c r="AT20" s="54"/>
      <c r="AU20" s="55"/>
      <c r="AV20" s="56" t="str">
        <f>IF(AV10="燃料費","※「燃料費」は、ガソリン及び軽油にかかる費用を指す。","")</f>
        <v/>
      </c>
      <c r="BI20" s="54"/>
      <c r="BJ20" s="55"/>
      <c r="BK20" s="56" t="str">
        <f>IF(BK10="燃料費","※「燃料費」は、ガソリン及び軽油にかかる費用を指す。","")</f>
        <v/>
      </c>
      <c r="BX20" s="54"/>
      <c r="BY20" s="55"/>
      <c r="BZ20" s="56" t="str">
        <f>IF(BZ10="燃料費","※「燃料費」は、ガソリン及び軽油にかかる費用を指す。","")</f>
        <v/>
      </c>
      <c r="CM20" s="54"/>
      <c r="CN20" s="55"/>
      <c r="CO20" s="56" t="str">
        <f>IF(CO10="燃料費","※「燃料費」は、ガソリン及び軽油にかかる費用を指す。","")</f>
        <v/>
      </c>
      <c r="DB20" s="54"/>
      <c r="DC20" s="55"/>
      <c r="DD20" s="56" t="str">
        <f>IF(DD10="燃料費","※「燃料費」は、ガソリン及び軽油にかかる費用を指す。","")</f>
        <v/>
      </c>
      <c r="DQ20" s="54"/>
      <c r="DR20" s="55"/>
      <c r="DS20" s="56" t="str">
        <f>IF(DS10="燃料費","※「燃料費」は、ガソリン及び軽油にかかる費用を指す。","")</f>
        <v/>
      </c>
      <c r="EF20" s="54"/>
      <c r="EG20" s="55"/>
      <c r="EH20" s="56" t="str">
        <f>IF(EH10="燃料費","※「燃料費」は、ガソリン及び軽油にかかる費用を指す。","")</f>
        <v/>
      </c>
      <c r="EU20" s="54"/>
      <c r="EV20" s="55"/>
      <c r="EW20" s="56" t="str">
        <f>IF(EW10="燃料費","※「燃料費」は、ガソリン及び軽油にかかる費用を指す。","")</f>
        <v/>
      </c>
      <c r="FJ20" s="54"/>
      <c r="FK20" s="55"/>
      <c r="FL20" s="56" t="str">
        <f>IF(FL10="燃料費","※「燃料費」は、ガソリン及び軽油にかかる費用を指す。","")</f>
        <v/>
      </c>
      <c r="FY20" s="54"/>
      <c r="FZ20" s="55"/>
      <c r="GA20" s="56" t="str">
        <f>IF(GA10="燃料費","※「燃料費」は、ガソリン及び軽油にかかる費用を指す。","")</f>
        <v/>
      </c>
      <c r="GN20" s="54"/>
      <c r="GO20" s="55"/>
      <c r="GP20" s="56" t="str">
        <f>IF(GP10="燃料費","※「燃料費」は、ガソリン及び軽油にかかる費用を指す。","")</f>
        <v/>
      </c>
      <c r="HC20" s="54"/>
      <c r="HD20" s="55"/>
      <c r="HE20" s="56" t="str">
        <f>IF(HE10="燃料費","※「燃料費」は、ガソリン及び軽油にかかる費用を指す。","")</f>
        <v/>
      </c>
    </row>
    <row r="22" spans="1:213" x14ac:dyDescent="0.2">
      <c r="A22" s="15" t="s">
        <v>185</v>
      </c>
      <c r="P22" s="15" t="s">
        <v>185</v>
      </c>
      <c r="AE22" s="15" t="s">
        <v>185</v>
      </c>
      <c r="AT22" s="15" t="s">
        <v>185</v>
      </c>
      <c r="BI22" s="15" t="s">
        <v>185</v>
      </c>
      <c r="BX22" s="15" t="s">
        <v>185</v>
      </c>
      <c r="CM22" s="15" t="s">
        <v>185</v>
      </c>
      <c r="DB22" s="15" t="s">
        <v>185</v>
      </c>
      <c r="DQ22" s="15" t="s">
        <v>185</v>
      </c>
      <c r="EF22" s="15" t="s">
        <v>185</v>
      </c>
      <c r="EU22" s="15" t="s">
        <v>185</v>
      </c>
      <c r="FJ22" s="15" t="s">
        <v>185</v>
      </c>
      <c r="FY22" s="15" t="s">
        <v>185</v>
      </c>
      <c r="GN22" s="15" t="s">
        <v>185</v>
      </c>
      <c r="HC22" s="15" t="s">
        <v>185</v>
      </c>
    </row>
    <row r="23" spans="1:213" x14ac:dyDescent="0.2">
      <c r="A23" s="15" t="s">
        <v>85</v>
      </c>
      <c r="P23" s="15" t="s">
        <v>85</v>
      </c>
      <c r="AE23" s="15" t="s">
        <v>85</v>
      </c>
      <c r="AT23" s="15" t="s">
        <v>85</v>
      </c>
      <c r="BI23" s="15" t="s">
        <v>85</v>
      </c>
      <c r="BX23" s="15" t="s">
        <v>85</v>
      </c>
      <c r="CM23" s="15" t="s">
        <v>85</v>
      </c>
      <c r="DB23" s="15" t="s">
        <v>85</v>
      </c>
      <c r="DQ23" s="15" t="s">
        <v>85</v>
      </c>
      <c r="EF23" s="15" t="s">
        <v>85</v>
      </c>
      <c r="EU23" s="15" t="s">
        <v>85</v>
      </c>
      <c r="FJ23" s="15" t="s">
        <v>85</v>
      </c>
      <c r="FY23" s="15" t="s">
        <v>85</v>
      </c>
      <c r="GN23" s="15" t="s">
        <v>85</v>
      </c>
      <c r="HC23" s="15" t="s">
        <v>85</v>
      </c>
    </row>
    <row r="24" spans="1:213" x14ac:dyDescent="0.2">
      <c r="A24" s="15" t="s">
        <v>23</v>
      </c>
      <c r="P24" s="15" t="s">
        <v>23</v>
      </c>
      <c r="AE24" s="15" t="s">
        <v>23</v>
      </c>
      <c r="AT24" s="15" t="s">
        <v>23</v>
      </c>
      <c r="BI24" s="15" t="s">
        <v>23</v>
      </c>
      <c r="BX24" s="15" t="s">
        <v>23</v>
      </c>
      <c r="CM24" s="15" t="s">
        <v>23</v>
      </c>
      <c r="DB24" s="15" t="s">
        <v>23</v>
      </c>
      <c r="DQ24" s="15" t="s">
        <v>23</v>
      </c>
      <c r="EF24" s="15" t="s">
        <v>23</v>
      </c>
      <c r="EU24" s="15" t="s">
        <v>23</v>
      </c>
      <c r="FJ24" s="15" t="s">
        <v>23</v>
      </c>
      <c r="FY24" s="15" t="s">
        <v>23</v>
      </c>
      <c r="GN24" s="15" t="s">
        <v>23</v>
      </c>
      <c r="HC24" s="15" t="s">
        <v>23</v>
      </c>
    </row>
  </sheetData>
  <sheetProtection password="DB1D" sheet="1" objects="1" scenarios="1"/>
  <mergeCells count="45">
    <mergeCell ref="FZ19:GA19"/>
    <mergeCell ref="GO19:GP19"/>
    <mergeCell ref="HD19:HE19"/>
    <mergeCell ref="FY7:GA7"/>
    <mergeCell ref="FY6:GA6"/>
    <mergeCell ref="GN7:GP7"/>
    <mergeCell ref="GN6:GP6"/>
    <mergeCell ref="HC7:HE7"/>
    <mergeCell ref="HC6:HE6"/>
    <mergeCell ref="EU6:EW6"/>
    <mergeCell ref="EU7:EW7"/>
    <mergeCell ref="EV19:EW19"/>
    <mergeCell ref="FJ6:FL6"/>
    <mergeCell ref="FJ7:FL7"/>
    <mergeCell ref="FK19:FL19"/>
    <mergeCell ref="DQ6:DS6"/>
    <mergeCell ref="DQ7:DS7"/>
    <mergeCell ref="DR19:DS19"/>
    <mergeCell ref="EF6:EH6"/>
    <mergeCell ref="EF7:EH7"/>
    <mergeCell ref="EG19:EH19"/>
    <mergeCell ref="CM6:CO6"/>
    <mergeCell ref="CM7:CO7"/>
    <mergeCell ref="CN19:CO19"/>
    <mergeCell ref="DB6:DD6"/>
    <mergeCell ref="DB7:DD7"/>
    <mergeCell ref="DC19:DD19"/>
    <mergeCell ref="BI6:BK6"/>
    <mergeCell ref="BI7:BK7"/>
    <mergeCell ref="BJ19:BK19"/>
    <mergeCell ref="BX6:BZ6"/>
    <mergeCell ref="BX7:BZ7"/>
    <mergeCell ref="BY19:BZ19"/>
    <mergeCell ref="AE6:AG6"/>
    <mergeCell ref="AE7:AG7"/>
    <mergeCell ref="AF19:AG19"/>
    <mergeCell ref="AT6:AV6"/>
    <mergeCell ref="AT7:AV7"/>
    <mergeCell ref="AU19:AV19"/>
    <mergeCell ref="P6:R6"/>
    <mergeCell ref="P7:R7"/>
    <mergeCell ref="Q19:R19"/>
    <mergeCell ref="A6:C6"/>
    <mergeCell ref="A7:C7"/>
    <mergeCell ref="B19:C19"/>
  </mergeCells>
  <phoneticPr fontId="2"/>
  <pageMargins left="0.70866141732283472" right="0.70866141732283472" top="0.74803149606299213" bottom="0.74803149606299213" header="0.31496062992125984" footer="0.31496062992125984"/>
  <pageSetup paperSize="9" scale="145" orientation="landscape" r:id="rId1"/>
  <colBreaks count="14" manualBreakCount="14">
    <brk id="15" max="1048575" man="1"/>
    <brk id="30" max="1048575" man="1"/>
    <brk id="45" max="1048575" man="1"/>
    <brk id="60" max="1048575" man="1"/>
    <brk id="75" max="1048575" man="1"/>
    <brk id="90" max="1048575" man="1"/>
    <brk id="105" max="1048575" man="1"/>
    <brk id="120" max="1048575" man="1"/>
    <brk id="135" max="1048575" man="1"/>
    <brk id="150" max="1048575" man="1"/>
    <brk id="165" max="1048575" man="1"/>
    <brk id="180" max="1048575" man="1"/>
    <brk id="195" max="1048575" man="1"/>
    <brk id="198" max="1048575"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L25"/>
  <sheetViews>
    <sheetView showGridLines="0" showZeros="0" view="pageBreakPreview" topLeftCell="EP7" zoomScaleNormal="100" zoomScaleSheetLayoutView="100" workbookViewId="0">
      <selection activeCell="FB22" sqref="FB22:FC22"/>
    </sheetView>
  </sheetViews>
  <sheetFormatPr defaultColWidth="11.44140625" defaultRowHeight="13.2" x14ac:dyDescent="0.2"/>
  <cols>
    <col min="1" max="1" width="1.21875" customWidth="1"/>
    <col min="2" max="2" width="6" customWidth="1"/>
    <col min="3" max="4" width="13.44140625" customWidth="1"/>
    <col min="5" max="9" width="15.109375" customWidth="1"/>
    <col min="10" max="10" width="32" customWidth="1"/>
    <col min="12" max="15" width="0" hidden="1" customWidth="1"/>
    <col min="16" max="16" width="1.21875" customWidth="1"/>
    <col min="17" max="17" width="6" customWidth="1"/>
    <col min="18" max="19" width="13.44140625" customWidth="1"/>
    <col min="20" max="24" width="15.109375" customWidth="1"/>
    <col min="25" max="25" width="32" customWidth="1"/>
    <col min="27" max="30" width="0" hidden="1" customWidth="1"/>
    <col min="31" max="31" width="1.21875" customWidth="1"/>
    <col min="32" max="32" width="6" customWidth="1"/>
    <col min="33" max="34" width="13.44140625" customWidth="1"/>
    <col min="35" max="39" width="15.109375" customWidth="1"/>
    <col min="40" max="40" width="32" customWidth="1"/>
    <col min="42" max="45" width="0" hidden="1" customWidth="1"/>
    <col min="46" max="46" width="1.21875" customWidth="1"/>
    <col min="47" max="47" width="6" customWidth="1"/>
    <col min="48" max="49" width="13.44140625" customWidth="1"/>
    <col min="50" max="54" width="15.109375" customWidth="1"/>
    <col min="55" max="55" width="32" customWidth="1"/>
    <col min="57" max="60" width="0" hidden="1" customWidth="1"/>
    <col min="61" max="61" width="1.21875" customWidth="1"/>
    <col min="62" max="62" width="6" customWidth="1"/>
    <col min="63" max="64" width="13.44140625" customWidth="1"/>
    <col min="65" max="69" width="15.109375" customWidth="1"/>
    <col min="70" max="70" width="32" customWidth="1"/>
    <col min="72" max="75" width="0" hidden="1" customWidth="1"/>
    <col min="76" max="76" width="1.21875" customWidth="1"/>
    <col min="77" max="77" width="6" customWidth="1"/>
    <col min="78" max="79" width="13.44140625" customWidth="1"/>
    <col min="80" max="84" width="15.109375" customWidth="1"/>
    <col min="85" max="85" width="32" customWidth="1"/>
    <col min="87" max="90" width="0" hidden="1" customWidth="1"/>
    <col min="91" max="91" width="1.21875" customWidth="1"/>
    <col min="92" max="92" width="6" customWidth="1"/>
    <col min="93" max="94" width="13.44140625" customWidth="1"/>
    <col min="95" max="99" width="15.109375" customWidth="1"/>
    <col min="100" max="100" width="32" customWidth="1"/>
    <col min="102" max="105" width="0" hidden="1" customWidth="1"/>
    <col min="106" max="106" width="1.21875" customWidth="1"/>
    <col min="107" max="107" width="6" customWidth="1"/>
    <col min="108" max="109" width="13.44140625" customWidth="1"/>
    <col min="110" max="114" width="15.109375" customWidth="1"/>
    <col min="115" max="115" width="32" customWidth="1"/>
    <col min="117" max="120" width="0" hidden="1" customWidth="1"/>
    <col min="121" max="121" width="1.21875" customWidth="1"/>
    <col min="122" max="122" width="6" customWidth="1"/>
    <col min="123" max="124" width="13.44140625" customWidth="1"/>
    <col min="125" max="129" width="15.109375" customWidth="1"/>
    <col min="130" max="130" width="32" customWidth="1"/>
    <col min="132" max="135" width="0" hidden="1" customWidth="1"/>
    <col min="136" max="136" width="1.21875" customWidth="1"/>
    <col min="137" max="137" width="6" customWidth="1"/>
    <col min="138" max="139" width="13.44140625" customWidth="1"/>
    <col min="140" max="144" width="15.109375" customWidth="1"/>
    <col min="145" max="145" width="32" customWidth="1"/>
    <col min="147" max="151" width="0" hidden="1" customWidth="1"/>
    <col min="152" max="152" width="1.21875" customWidth="1"/>
    <col min="153" max="153" width="6" customWidth="1"/>
    <col min="154" max="155" width="13.44140625" customWidth="1"/>
    <col min="156" max="160" width="15.109375" customWidth="1"/>
    <col min="161" max="161" width="32" customWidth="1"/>
    <col min="163" max="165" width="0" hidden="1" customWidth="1"/>
    <col min="166" max="166" width="1.21875" customWidth="1"/>
    <col min="167" max="167" width="6" customWidth="1"/>
    <col min="168" max="169" width="13.44140625" customWidth="1"/>
    <col min="170" max="174" width="15.109375" customWidth="1"/>
    <col min="175" max="175" width="32" customWidth="1"/>
    <col min="177" max="180" width="0" hidden="1" customWidth="1"/>
    <col min="181" max="181" width="1.21875" customWidth="1"/>
    <col min="182" max="182" width="6" customWidth="1"/>
    <col min="183" max="184" width="13.44140625" customWidth="1"/>
    <col min="185" max="189" width="15.109375" customWidth="1"/>
    <col min="190" max="190" width="32" customWidth="1"/>
    <col min="192" max="195" width="0" hidden="1" customWidth="1"/>
    <col min="196" max="196" width="1.21875" customWidth="1"/>
    <col min="197" max="197" width="6" customWidth="1"/>
    <col min="198" max="199" width="13.44140625" customWidth="1"/>
    <col min="200" max="204" width="15.109375" customWidth="1"/>
    <col min="205" max="205" width="32" customWidth="1"/>
    <col min="207" max="210" width="0" hidden="1" customWidth="1"/>
    <col min="211" max="211" width="1.21875" customWidth="1"/>
    <col min="212" max="212" width="6" customWidth="1"/>
    <col min="213" max="214" width="13.44140625" customWidth="1"/>
    <col min="215" max="219" width="15.109375" customWidth="1"/>
    <col min="220" max="220" width="32" customWidth="1"/>
  </cols>
  <sheetData>
    <row r="1" spans="1:220" ht="13.5" customHeight="1" x14ac:dyDescent="0.2">
      <c r="A1" s="4"/>
      <c r="B1" s="4"/>
      <c r="C1" s="2" t="s">
        <v>168</v>
      </c>
      <c r="D1" s="4"/>
      <c r="F1" s="2"/>
      <c r="G1" s="3"/>
      <c r="H1" s="3"/>
      <c r="I1" s="3"/>
      <c r="J1" s="3"/>
      <c r="K1" s="3"/>
      <c r="L1" s="3"/>
      <c r="M1" s="3"/>
      <c r="N1" s="3"/>
      <c r="O1" s="3"/>
      <c r="P1" s="4"/>
      <c r="Q1" s="4"/>
      <c r="R1" s="2" t="s">
        <v>167</v>
      </c>
      <c r="S1" s="4"/>
      <c r="U1" s="2"/>
      <c r="V1" s="59"/>
      <c r="W1" s="59"/>
      <c r="X1" s="59"/>
      <c r="Y1" s="59"/>
      <c r="Z1" s="59"/>
      <c r="AA1" s="3"/>
      <c r="AB1" s="3"/>
      <c r="AC1" s="3"/>
      <c r="AD1" s="3"/>
      <c r="AE1" s="4"/>
      <c r="AF1" s="4"/>
      <c r="AG1" s="2" t="s">
        <v>169</v>
      </c>
      <c r="AH1" s="4"/>
      <c r="AJ1" s="2"/>
      <c r="AK1" s="59"/>
      <c r="AL1" s="59"/>
      <c r="AM1" s="59"/>
      <c r="AN1" s="59"/>
      <c r="AT1" s="4"/>
      <c r="AU1" s="4"/>
      <c r="AV1" s="2" t="s">
        <v>170</v>
      </c>
      <c r="AW1" s="4"/>
      <c r="AY1" s="2"/>
      <c r="AZ1" s="59"/>
      <c r="BA1" s="59"/>
      <c r="BB1" s="59"/>
      <c r="BC1" s="59"/>
      <c r="BI1" s="4"/>
      <c r="BJ1" s="4"/>
      <c r="BK1" s="2" t="s">
        <v>171</v>
      </c>
      <c r="BL1" s="4"/>
      <c r="BN1" s="2"/>
      <c r="BO1" s="59"/>
      <c r="BP1" s="59"/>
      <c r="BQ1" s="59"/>
      <c r="BR1" s="59"/>
      <c r="BX1" s="4"/>
      <c r="BY1" s="4"/>
      <c r="BZ1" s="2" t="s">
        <v>172</v>
      </c>
      <c r="CA1" s="4"/>
      <c r="CC1" s="2"/>
      <c r="CD1" s="59"/>
      <c r="CE1" s="59"/>
      <c r="CF1" s="59"/>
      <c r="CG1" s="59"/>
      <c r="CM1" s="4"/>
      <c r="CN1" s="4"/>
      <c r="CO1" s="2" t="s">
        <v>173</v>
      </c>
      <c r="CP1" s="4"/>
      <c r="CR1" s="2"/>
      <c r="CS1" s="59"/>
      <c r="CT1" s="59"/>
      <c r="CU1" s="59"/>
      <c r="CV1" s="59"/>
      <c r="DB1" s="4"/>
      <c r="DC1" s="4"/>
      <c r="DD1" s="2" t="s">
        <v>174</v>
      </c>
      <c r="DE1" s="4"/>
      <c r="DG1" s="2"/>
      <c r="DH1" s="59"/>
      <c r="DI1" s="59"/>
      <c r="DJ1" s="59"/>
      <c r="DK1" s="59"/>
      <c r="DQ1" s="4"/>
      <c r="DR1" s="4"/>
      <c r="DS1" s="2" t="s">
        <v>175</v>
      </c>
      <c r="DT1" s="4"/>
      <c r="DV1" s="2"/>
      <c r="DW1" s="59"/>
      <c r="DX1" s="59"/>
      <c r="DY1" s="59"/>
      <c r="DZ1" s="59"/>
      <c r="EF1" s="4"/>
      <c r="EG1" s="4"/>
      <c r="EH1" s="2" t="s">
        <v>176</v>
      </c>
      <c r="EI1" s="4"/>
      <c r="EK1" s="2"/>
      <c r="EL1" s="59"/>
      <c r="EM1" s="59"/>
      <c r="EN1" s="59"/>
      <c r="EO1" s="59"/>
      <c r="EV1" s="4"/>
      <c r="EW1" s="4"/>
      <c r="EX1" s="2" t="s">
        <v>177</v>
      </c>
      <c r="EY1" s="4"/>
      <c r="FA1" s="2"/>
      <c r="FB1" s="59"/>
      <c r="FC1" s="59"/>
      <c r="FD1" s="59"/>
      <c r="FE1" s="59"/>
      <c r="FJ1" s="4"/>
      <c r="FK1" s="4"/>
      <c r="FL1" s="2" t="s">
        <v>178</v>
      </c>
      <c r="FM1" s="4"/>
      <c r="FO1" s="2"/>
      <c r="FP1" s="59"/>
      <c r="FQ1" s="59"/>
      <c r="FR1" s="59"/>
      <c r="FS1" s="59"/>
      <c r="FY1" s="4"/>
      <c r="FZ1" s="4"/>
      <c r="GA1" s="2" t="s">
        <v>179</v>
      </c>
      <c r="GB1" s="4"/>
      <c r="GD1" s="2"/>
      <c r="GE1" s="59"/>
      <c r="GF1" s="59"/>
      <c r="GG1" s="59"/>
      <c r="GH1" s="59"/>
      <c r="GN1" s="4"/>
      <c r="GO1" s="4"/>
      <c r="GP1" s="2" t="s">
        <v>180</v>
      </c>
      <c r="GQ1" s="4"/>
      <c r="GS1" s="2"/>
      <c r="GT1" s="59"/>
      <c r="GU1" s="59"/>
      <c r="GV1" s="59"/>
      <c r="GW1" s="59"/>
      <c r="HC1" s="4"/>
      <c r="HD1" s="4"/>
      <c r="HE1" s="2" t="s">
        <v>181</v>
      </c>
      <c r="HF1" s="4"/>
      <c r="HH1" s="2"/>
      <c r="HI1" s="59"/>
      <c r="HJ1" s="59"/>
      <c r="HK1" s="59"/>
      <c r="HL1" s="59"/>
    </row>
    <row r="2" spans="1:220" ht="13.5" customHeight="1" x14ac:dyDescent="0.2">
      <c r="A2" s="4"/>
      <c r="B2" s="4"/>
      <c r="C2" s="2"/>
      <c r="D2" s="4"/>
      <c r="F2" s="2"/>
      <c r="G2" s="59"/>
      <c r="H2" s="59"/>
      <c r="I2" s="69" t="s">
        <v>2</v>
      </c>
      <c r="J2" s="81">
        <f>'別紙1 実績調書'!M2</f>
        <v>0</v>
      </c>
      <c r="K2" s="59"/>
      <c r="L2" s="59"/>
      <c r="M2" s="59"/>
      <c r="N2" s="59"/>
      <c r="O2" s="59"/>
      <c r="P2" s="4"/>
      <c r="Q2" s="4"/>
      <c r="R2" s="2"/>
      <c r="S2" s="4"/>
      <c r="U2" s="2"/>
      <c r="V2" s="59"/>
      <c r="W2" s="59"/>
      <c r="X2" s="69" t="s">
        <v>2</v>
      </c>
      <c r="Y2" s="81">
        <f>'別紙1 実績調書'!AB2</f>
        <v>0</v>
      </c>
      <c r="Z2" s="59"/>
      <c r="AA2" s="59"/>
      <c r="AB2" s="59"/>
      <c r="AC2" s="59"/>
      <c r="AD2" s="59"/>
      <c r="AE2" s="4"/>
      <c r="AF2" s="4"/>
      <c r="AG2" s="2"/>
      <c r="AH2" s="4"/>
      <c r="AJ2" s="2"/>
      <c r="AK2" s="59"/>
      <c r="AL2" s="59"/>
      <c r="AM2" s="69" t="s">
        <v>2</v>
      </c>
      <c r="AN2" s="81">
        <f>'別紙1 実績調書'!AQ2</f>
        <v>0</v>
      </c>
      <c r="AT2" s="4"/>
      <c r="AU2" s="4"/>
      <c r="AV2" s="2"/>
      <c r="AW2" s="4"/>
      <c r="AY2" s="2"/>
      <c r="AZ2" s="59"/>
      <c r="BA2" s="59"/>
      <c r="BB2" s="69" t="s">
        <v>2</v>
      </c>
      <c r="BC2" s="81">
        <f>'別紙1 実績調書'!BF2</f>
        <v>0</v>
      </c>
      <c r="BI2" s="4"/>
      <c r="BJ2" s="4"/>
      <c r="BK2" s="2"/>
      <c r="BL2" s="4"/>
      <c r="BN2" s="2"/>
      <c r="BO2" s="59"/>
      <c r="BP2" s="59"/>
      <c r="BQ2" s="69" t="s">
        <v>2</v>
      </c>
      <c r="BR2" s="81">
        <f>'別紙1 実績調書'!BU2</f>
        <v>0</v>
      </c>
      <c r="BX2" s="4"/>
      <c r="BY2" s="4"/>
      <c r="BZ2" s="2"/>
      <c r="CA2" s="4"/>
      <c r="CC2" s="2"/>
      <c r="CD2" s="59"/>
      <c r="CE2" s="59"/>
      <c r="CF2" s="69" t="s">
        <v>2</v>
      </c>
      <c r="CG2" s="81">
        <f>'別紙1 実績調書'!CJ2</f>
        <v>0</v>
      </c>
      <c r="CM2" s="4"/>
      <c r="CN2" s="4"/>
      <c r="CO2" s="2"/>
      <c r="CP2" s="4"/>
      <c r="CR2" s="2"/>
      <c r="CS2" s="59"/>
      <c r="CT2" s="59"/>
      <c r="CU2" s="69" t="s">
        <v>2</v>
      </c>
      <c r="CV2" s="81">
        <f>'別紙1 実績調書'!CY2</f>
        <v>0</v>
      </c>
      <c r="DB2" s="4"/>
      <c r="DC2" s="4"/>
      <c r="DD2" s="2"/>
      <c r="DE2" s="4"/>
      <c r="DG2" s="2"/>
      <c r="DH2" s="59"/>
      <c r="DI2" s="59"/>
      <c r="DJ2" s="69" t="s">
        <v>2</v>
      </c>
      <c r="DK2" s="81">
        <f>'別紙1 実績調書'!DN2</f>
        <v>0</v>
      </c>
      <c r="DQ2" s="4"/>
      <c r="DR2" s="4"/>
      <c r="DS2" s="2"/>
      <c r="DT2" s="4"/>
      <c r="DV2" s="2"/>
      <c r="DW2" s="59"/>
      <c r="DX2" s="59"/>
      <c r="DY2" s="69" t="s">
        <v>2</v>
      </c>
      <c r="DZ2" s="81">
        <f>'別紙1 実績調書'!EC2</f>
        <v>0</v>
      </c>
      <c r="EF2" s="4"/>
      <c r="EG2" s="4"/>
      <c r="EH2" s="2"/>
      <c r="EI2" s="4"/>
      <c r="EK2" s="2"/>
      <c r="EL2" s="59"/>
      <c r="EM2" s="59"/>
      <c r="EN2" s="69" t="s">
        <v>2</v>
      </c>
      <c r="EO2" s="81">
        <f>'別紙1 実績調書'!ER2</f>
        <v>0</v>
      </c>
      <c r="EV2" s="4"/>
      <c r="EW2" s="4"/>
      <c r="EX2" s="2"/>
      <c r="EY2" s="4"/>
      <c r="FA2" s="2"/>
      <c r="FB2" s="59"/>
      <c r="FC2" s="59"/>
      <c r="FD2" s="69" t="s">
        <v>2</v>
      </c>
      <c r="FE2" s="81">
        <f>'別紙1 実績調書'!FG2</f>
        <v>0</v>
      </c>
      <c r="FJ2" s="4"/>
      <c r="FK2" s="4"/>
      <c r="FL2" s="2"/>
      <c r="FM2" s="4"/>
      <c r="FO2" s="2"/>
      <c r="FP2" s="59"/>
      <c r="FQ2" s="59"/>
      <c r="FR2" s="69" t="s">
        <v>2</v>
      </c>
      <c r="FS2" s="81">
        <f>'別紙1 実績調書'!FV2</f>
        <v>0</v>
      </c>
      <c r="FY2" s="4"/>
      <c r="FZ2" s="4"/>
      <c r="GA2" s="2"/>
      <c r="GB2" s="4"/>
      <c r="GD2" s="2"/>
      <c r="GE2" s="59"/>
      <c r="GF2" s="59"/>
      <c r="GG2" s="69" t="s">
        <v>2</v>
      </c>
      <c r="GH2" s="81">
        <f>'別紙1 実績調書'!GK2</f>
        <v>0</v>
      </c>
      <c r="GN2" s="4"/>
      <c r="GO2" s="4"/>
      <c r="GP2" s="2"/>
      <c r="GQ2" s="4"/>
      <c r="GS2" s="2"/>
      <c r="GT2" s="59"/>
      <c r="GU2" s="59"/>
      <c r="GV2" s="69" t="s">
        <v>2</v>
      </c>
      <c r="GW2" s="81">
        <f>'別紙1 実績調書'!GZ2</f>
        <v>0</v>
      </c>
      <c r="HC2" s="4"/>
      <c r="HD2" s="4"/>
      <c r="HE2" s="2"/>
      <c r="HF2" s="4"/>
      <c r="HH2" s="2"/>
      <c r="HI2" s="59"/>
      <c r="HJ2" s="59"/>
      <c r="HK2" s="69" t="s">
        <v>2</v>
      </c>
      <c r="HL2" s="81">
        <f>'別紙1 実績調書'!HO2</f>
        <v>0</v>
      </c>
    </row>
    <row r="3" spans="1:220" ht="13.5" customHeight="1" x14ac:dyDescent="0.2">
      <c r="A3" s="4"/>
      <c r="B3" s="4"/>
      <c r="C3" s="2"/>
      <c r="D3" s="4"/>
      <c r="F3" s="2"/>
      <c r="G3" s="59"/>
      <c r="H3" s="59"/>
      <c r="I3" s="69" t="s">
        <v>110</v>
      </c>
      <c r="J3" s="81">
        <f>'別紙1 実績調書'!M3</f>
        <v>0</v>
      </c>
      <c r="K3" s="59"/>
      <c r="L3" s="59"/>
      <c r="M3" s="59"/>
      <c r="N3" s="59"/>
      <c r="O3" s="59"/>
      <c r="P3" s="4"/>
      <c r="Q3" s="4"/>
      <c r="R3" s="2"/>
      <c r="S3" s="4"/>
      <c r="U3" s="2"/>
      <c r="V3" s="59"/>
      <c r="W3" s="59"/>
      <c r="X3" s="69" t="s">
        <v>110</v>
      </c>
      <c r="Y3" s="81">
        <f>'別紙1 実績調書'!AB3</f>
        <v>0</v>
      </c>
      <c r="Z3" s="59"/>
      <c r="AA3" s="59"/>
      <c r="AB3" s="59"/>
      <c r="AC3" s="59"/>
      <c r="AD3" s="59"/>
      <c r="AE3" s="4"/>
      <c r="AF3" s="4"/>
      <c r="AG3" s="2"/>
      <c r="AH3" s="4"/>
      <c r="AJ3" s="2"/>
      <c r="AK3" s="59"/>
      <c r="AL3" s="59"/>
      <c r="AM3" s="69" t="s">
        <v>110</v>
      </c>
      <c r="AN3" s="81">
        <f>'別紙1 実績調書'!AQ3</f>
        <v>0</v>
      </c>
      <c r="AT3" s="4"/>
      <c r="AU3" s="4"/>
      <c r="AV3" s="2"/>
      <c r="AW3" s="4"/>
      <c r="AY3" s="2"/>
      <c r="AZ3" s="59"/>
      <c r="BA3" s="59"/>
      <c r="BB3" s="69" t="s">
        <v>110</v>
      </c>
      <c r="BC3" s="81">
        <f>'別紙1 実績調書'!BF3</f>
        <v>0</v>
      </c>
      <c r="BI3" s="4"/>
      <c r="BJ3" s="4"/>
      <c r="BK3" s="2"/>
      <c r="BL3" s="4"/>
      <c r="BN3" s="2"/>
      <c r="BO3" s="59"/>
      <c r="BP3" s="59"/>
      <c r="BQ3" s="69" t="s">
        <v>110</v>
      </c>
      <c r="BR3" s="81">
        <f>'別紙1 実績調書'!BU3</f>
        <v>0</v>
      </c>
      <c r="BX3" s="4"/>
      <c r="BY3" s="4"/>
      <c r="BZ3" s="2"/>
      <c r="CA3" s="4"/>
      <c r="CC3" s="2"/>
      <c r="CD3" s="59"/>
      <c r="CE3" s="59"/>
      <c r="CF3" s="69" t="s">
        <v>110</v>
      </c>
      <c r="CG3" s="81">
        <f>'別紙1 実績調書'!CJ3</f>
        <v>0</v>
      </c>
      <c r="CM3" s="4"/>
      <c r="CN3" s="4"/>
      <c r="CO3" s="2"/>
      <c r="CP3" s="4"/>
      <c r="CR3" s="2"/>
      <c r="CS3" s="59"/>
      <c r="CT3" s="59"/>
      <c r="CU3" s="69" t="s">
        <v>110</v>
      </c>
      <c r="CV3" s="81">
        <f>'別紙1 実績調書'!CY3</f>
        <v>0</v>
      </c>
      <c r="DB3" s="4"/>
      <c r="DC3" s="4"/>
      <c r="DD3" s="2"/>
      <c r="DE3" s="4"/>
      <c r="DG3" s="2"/>
      <c r="DH3" s="59"/>
      <c r="DI3" s="59"/>
      <c r="DJ3" s="69" t="s">
        <v>110</v>
      </c>
      <c r="DK3" s="81">
        <f>'別紙1 実績調書'!DN3</f>
        <v>0</v>
      </c>
      <c r="DQ3" s="4"/>
      <c r="DR3" s="4"/>
      <c r="DS3" s="2"/>
      <c r="DT3" s="4"/>
      <c r="DV3" s="2"/>
      <c r="DW3" s="59"/>
      <c r="DX3" s="59"/>
      <c r="DY3" s="69" t="s">
        <v>110</v>
      </c>
      <c r="DZ3" s="81">
        <f>'別紙1 実績調書'!EC3</f>
        <v>0</v>
      </c>
      <c r="EF3" s="4"/>
      <c r="EG3" s="4"/>
      <c r="EH3" s="2"/>
      <c r="EI3" s="4"/>
      <c r="EK3" s="2"/>
      <c r="EL3" s="59"/>
      <c r="EM3" s="59"/>
      <c r="EN3" s="69" t="s">
        <v>110</v>
      </c>
      <c r="EO3" s="81">
        <f>'別紙1 実績調書'!ER3</f>
        <v>0</v>
      </c>
      <c r="EV3" s="4"/>
      <c r="EW3" s="4"/>
      <c r="EX3" s="2"/>
      <c r="EY3" s="4"/>
      <c r="FA3" s="2"/>
      <c r="FB3" s="59"/>
      <c r="FC3" s="59"/>
      <c r="FD3" s="69" t="s">
        <v>110</v>
      </c>
      <c r="FE3" s="81">
        <f>'別紙1 実績調書'!FG3</f>
        <v>0</v>
      </c>
      <c r="FJ3" s="4"/>
      <c r="FK3" s="4"/>
      <c r="FL3" s="2"/>
      <c r="FM3" s="4"/>
      <c r="FO3" s="2"/>
      <c r="FP3" s="59"/>
      <c r="FQ3" s="59"/>
      <c r="FR3" s="69" t="s">
        <v>110</v>
      </c>
      <c r="FS3" s="81">
        <f>'別紙1 実績調書'!FV3</f>
        <v>0</v>
      </c>
      <c r="FY3" s="4"/>
      <c r="FZ3" s="4"/>
      <c r="GA3" s="2"/>
      <c r="GB3" s="4"/>
      <c r="GD3" s="2"/>
      <c r="GE3" s="59"/>
      <c r="GF3" s="59"/>
      <c r="GG3" s="69" t="s">
        <v>110</v>
      </c>
      <c r="GH3" s="81">
        <f>'別紙1 実績調書'!GK3</f>
        <v>0</v>
      </c>
      <c r="GN3" s="4"/>
      <c r="GO3" s="4"/>
      <c r="GP3" s="2"/>
      <c r="GQ3" s="4"/>
      <c r="GS3" s="2"/>
      <c r="GT3" s="59"/>
      <c r="GU3" s="59"/>
      <c r="GV3" s="69" t="s">
        <v>110</v>
      </c>
      <c r="GW3" s="81">
        <f>'別紙1 実績調書'!GZ3</f>
        <v>0</v>
      </c>
      <c r="HC3" s="4"/>
      <c r="HD3" s="4"/>
      <c r="HE3" s="2"/>
      <c r="HF3" s="4"/>
      <c r="HH3" s="2"/>
      <c r="HI3" s="59"/>
      <c r="HJ3" s="59"/>
      <c r="HK3" s="69" t="s">
        <v>110</v>
      </c>
      <c r="HL3" s="81">
        <f>'別紙1 実績調書'!HO3</f>
        <v>0</v>
      </c>
    </row>
    <row r="4" spans="1:220" ht="13.5" customHeight="1" x14ac:dyDescent="0.2">
      <c r="A4" s="4"/>
      <c r="B4" s="4"/>
      <c r="C4" s="2"/>
      <c r="D4" s="4"/>
      <c r="F4" s="2"/>
      <c r="G4" s="59"/>
      <c r="H4" s="59"/>
      <c r="I4" s="69" t="s">
        <v>32</v>
      </c>
      <c r="J4" s="81">
        <f>'別紙1 実績調書'!M4</f>
        <v>0</v>
      </c>
      <c r="K4" s="59"/>
      <c r="L4" s="59"/>
      <c r="M4" s="59"/>
      <c r="N4" s="59"/>
      <c r="O4" s="59"/>
      <c r="P4" s="4"/>
      <c r="Q4" s="4"/>
      <c r="R4" s="2"/>
      <c r="S4" s="4"/>
      <c r="U4" s="2"/>
      <c r="V4" s="59"/>
      <c r="W4" s="59"/>
      <c r="X4" s="69" t="s">
        <v>32</v>
      </c>
      <c r="Y4" s="81">
        <f>'別紙1 実績調書'!AB4</f>
        <v>0</v>
      </c>
      <c r="Z4" s="59"/>
      <c r="AA4" s="59"/>
      <c r="AB4" s="59"/>
      <c r="AC4" s="59"/>
      <c r="AD4" s="59"/>
      <c r="AE4" s="4"/>
      <c r="AF4" s="4"/>
      <c r="AG4" s="2"/>
      <c r="AH4" s="4"/>
      <c r="AJ4" s="2"/>
      <c r="AK4" s="59"/>
      <c r="AL4" s="59"/>
      <c r="AM4" s="69" t="s">
        <v>32</v>
      </c>
      <c r="AN4" s="81">
        <f>'別紙1 実績調書'!AQ4</f>
        <v>0</v>
      </c>
      <c r="AT4" s="4"/>
      <c r="AU4" s="4"/>
      <c r="AV4" s="2"/>
      <c r="AW4" s="4"/>
      <c r="AY4" s="2"/>
      <c r="AZ4" s="59"/>
      <c r="BA4" s="59"/>
      <c r="BB4" s="69" t="s">
        <v>32</v>
      </c>
      <c r="BC4" s="81">
        <f>'別紙1 実績調書'!BF4</f>
        <v>0</v>
      </c>
      <c r="BI4" s="4"/>
      <c r="BJ4" s="4"/>
      <c r="BK4" s="2"/>
      <c r="BL4" s="4"/>
      <c r="BN4" s="2"/>
      <c r="BO4" s="59"/>
      <c r="BP4" s="59"/>
      <c r="BQ4" s="69" t="s">
        <v>32</v>
      </c>
      <c r="BR4" s="81">
        <f>'別紙1 実績調書'!BU4</f>
        <v>0</v>
      </c>
      <c r="BX4" s="4"/>
      <c r="BY4" s="4"/>
      <c r="BZ4" s="2"/>
      <c r="CA4" s="4"/>
      <c r="CC4" s="2"/>
      <c r="CD4" s="59"/>
      <c r="CE4" s="59"/>
      <c r="CF4" s="69" t="s">
        <v>32</v>
      </c>
      <c r="CG4" s="81">
        <f>'別紙1 実績調書'!CJ4</f>
        <v>0</v>
      </c>
      <c r="CM4" s="4"/>
      <c r="CN4" s="4"/>
      <c r="CO4" s="2"/>
      <c r="CP4" s="4"/>
      <c r="CR4" s="2"/>
      <c r="CS4" s="59"/>
      <c r="CT4" s="59"/>
      <c r="CU4" s="69" t="s">
        <v>32</v>
      </c>
      <c r="CV4" s="81">
        <f>'別紙1 実績調書'!CY4</f>
        <v>0</v>
      </c>
      <c r="DB4" s="4"/>
      <c r="DC4" s="4"/>
      <c r="DD4" s="2"/>
      <c r="DE4" s="4"/>
      <c r="DG4" s="2"/>
      <c r="DH4" s="59"/>
      <c r="DI4" s="59"/>
      <c r="DJ4" s="69" t="s">
        <v>32</v>
      </c>
      <c r="DK4" s="81">
        <f>'別紙1 実績調書'!DN4</f>
        <v>0</v>
      </c>
      <c r="DQ4" s="4"/>
      <c r="DR4" s="4"/>
      <c r="DS4" s="2"/>
      <c r="DT4" s="4"/>
      <c r="DV4" s="2"/>
      <c r="DW4" s="59"/>
      <c r="DX4" s="59"/>
      <c r="DY4" s="69" t="s">
        <v>32</v>
      </c>
      <c r="DZ4" s="81">
        <f>'別紙1 実績調書'!EC4</f>
        <v>0</v>
      </c>
      <c r="EF4" s="4"/>
      <c r="EG4" s="4"/>
      <c r="EH4" s="2"/>
      <c r="EI4" s="4"/>
      <c r="EK4" s="2"/>
      <c r="EL4" s="59"/>
      <c r="EM4" s="59"/>
      <c r="EN4" s="69" t="s">
        <v>32</v>
      </c>
      <c r="EO4" s="81">
        <f>'別紙1 実績調書'!ER4</f>
        <v>0</v>
      </c>
      <c r="EV4" s="4"/>
      <c r="EW4" s="4"/>
      <c r="EX4" s="2"/>
      <c r="EY4" s="4"/>
      <c r="FA4" s="2"/>
      <c r="FB4" s="59"/>
      <c r="FC4" s="59"/>
      <c r="FD4" s="69" t="s">
        <v>32</v>
      </c>
      <c r="FE4" s="81">
        <f>'別紙1 実績調書'!FG4</f>
        <v>0</v>
      </c>
      <c r="FJ4" s="4"/>
      <c r="FK4" s="4"/>
      <c r="FL4" s="2"/>
      <c r="FM4" s="4"/>
      <c r="FO4" s="2"/>
      <c r="FP4" s="59"/>
      <c r="FQ4" s="59"/>
      <c r="FR4" s="69" t="s">
        <v>32</v>
      </c>
      <c r="FS4" s="81">
        <f>'別紙1 実績調書'!FV4</f>
        <v>0</v>
      </c>
      <c r="FY4" s="4"/>
      <c r="FZ4" s="4"/>
      <c r="GA4" s="2"/>
      <c r="GB4" s="4"/>
      <c r="GD4" s="2"/>
      <c r="GE4" s="59"/>
      <c r="GF4" s="59"/>
      <c r="GG4" s="69" t="s">
        <v>32</v>
      </c>
      <c r="GH4" s="81">
        <f>'別紙1 実績調書'!GK4</f>
        <v>0</v>
      </c>
      <c r="GN4" s="4"/>
      <c r="GO4" s="4"/>
      <c r="GP4" s="2"/>
      <c r="GQ4" s="4"/>
      <c r="GS4" s="2"/>
      <c r="GT4" s="59"/>
      <c r="GU4" s="59"/>
      <c r="GV4" s="69" t="s">
        <v>32</v>
      </c>
      <c r="GW4" s="81">
        <f>'別紙1 実績調書'!GZ4</f>
        <v>0</v>
      </c>
      <c r="HC4" s="4"/>
      <c r="HD4" s="4"/>
      <c r="HE4" s="2"/>
      <c r="HF4" s="4"/>
      <c r="HH4" s="2"/>
      <c r="HI4" s="59"/>
      <c r="HJ4" s="59"/>
      <c r="HK4" s="69" t="s">
        <v>32</v>
      </c>
      <c r="HL4" s="81">
        <f>'別紙1 実績調書'!HO4</f>
        <v>0</v>
      </c>
    </row>
    <row r="5" spans="1:220" ht="13.5" customHeight="1" x14ac:dyDescent="0.2">
      <c r="A5" s="4"/>
      <c r="B5" s="4"/>
      <c r="C5" s="2"/>
      <c r="D5" s="4"/>
      <c r="F5" s="2"/>
      <c r="G5" s="59"/>
      <c r="H5" s="59"/>
      <c r="I5" s="69" t="s">
        <v>111</v>
      </c>
      <c r="J5" s="81">
        <f>'別紙1 実績調書'!M5</f>
        <v>0</v>
      </c>
      <c r="K5" s="59"/>
      <c r="L5" s="59"/>
      <c r="M5" s="59"/>
      <c r="N5" s="59"/>
      <c r="O5" s="59"/>
      <c r="P5" s="4"/>
      <c r="Q5" s="4"/>
      <c r="R5" s="2"/>
      <c r="S5" s="4"/>
      <c r="U5" s="2"/>
      <c r="V5" s="59"/>
      <c r="W5" s="59"/>
      <c r="X5" s="69" t="s">
        <v>111</v>
      </c>
      <c r="Y5" s="81">
        <f>'別紙1 実績調書'!AB5</f>
        <v>0</v>
      </c>
      <c r="Z5" s="59"/>
      <c r="AA5" s="59"/>
      <c r="AB5" s="59"/>
      <c r="AC5" s="59"/>
      <c r="AD5" s="59"/>
      <c r="AE5" s="4"/>
      <c r="AF5" s="4"/>
      <c r="AG5" s="2"/>
      <c r="AH5" s="4"/>
      <c r="AJ5" s="2"/>
      <c r="AK5" s="59"/>
      <c r="AL5" s="59"/>
      <c r="AM5" s="69" t="s">
        <v>111</v>
      </c>
      <c r="AN5" s="81">
        <f>'別紙1 実績調書'!AQ5</f>
        <v>0</v>
      </c>
      <c r="AT5" s="4"/>
      <c r="AU5" s="4"/>
      <c r="AV5" s="2"/>
      <c r="AW5" s="4"/>
      <c r="AY5" s="2"/>
      <c r="AZ5" s="59"/>
      <c r="BA5" s="59"/>
      <c r="BB5" s="69" t="s">
        <v>111</v>
      </c>
      <c r="BC5" s="81">
        <f>'別紙1 実績調書'!BF5</f>
        <v>0</v>
      </c>
      <c r="BI5" s="4"/>
      <c r="BJ5" s="4"/>
      <c r="BK5" s="2"/>
      <c r="BL5" s="4"/>
      <c r="BN5" s="2"/>
      <c r="BO5" s="59"/>
      <c r="BP5" s="59"/>
      <c r="BQ5" s="69" t="s">
        <v>111</v>
      </c>
      <c r="BR5" s="81">
        <f>'別紙1 実績調書'!BU5</f>
        <v>0</v>
      </c>
      <c r="BX5" s="4"/>
      <c r="BY5" s="4"/>
      <c r="BZ5" s="2"/>
      <c r="CA5" s="4"/>
      <c r="CC5" s="2"/>
      <c r="CD5" s="59"/>
      <c r="CE5" s="59"/>
      <c r="CF5" s="69" t="s">
        <v>111</v>
      </c>
      <c r="CG5" s="81">
        <f>'別紙1 実績調書'!CJ5</f>
        <v>0</v>
      </c>
      <c r="CM5" s="4"/>
      <c r="CN5" s="4"/>
      <c r="CO5" s="2"/>
      <c r="CP5" s="4"/>
      <c r="CR5" s="2"/>
      <c r="CS5" s="59"/>
      <c r="CT5" s="59"/>
      <c r="CU5" s="69" t="s">
        <v>111</v>
      </c>
      <c r="CV5" s="81">
        <f>'別紙1 実績調書'!CY5</f>
        <v>0</v>
      </c>
      <c r="DB5" s="4"/>
      <c r="DC5" s="4"/>
      <c r="DD5" s="2"/>
      <c r="DE5" s="4"/>
      <c r="DG5" s="2"/>
      <c r="DH5" s="59"/>
      <c r="DI5" s="59"/>
      <c r="DJ5" s="69" t="s">
        <v>111</v>
      </c>
      <c r="DK5" s="81">
        <f>'別紙1 実績調書'!DN5</f>
        <v>0</v>
      </c>
      <c r="DQ5" s="4"/>
      <c r="DR5" s="4"/>
      <c r="DS5" s="2"/>
      <c r="DT5" s="4"/>
      <c r="DV5" s="2"/>
      <c r="DW5" s="59"/>
      <c r="DX5" s="59"/>
      <c r="DY5" s="69" t="s">
        <v>111</v>
      </c>
      <c r="DZ5" s="81">
        <f>'別紙1 実績調書'!EC5</f>
        <v>0</v>
      </c>
      <c r="EF5" s="4"/>
      <c r="EG5" s="4"/>
      <c r="EH5" s="2"/>
      <c r="EI5" s="4"/>
      <c r="EK5" s="2"/>
      <c r="EL5" s="59"/>
      <c r="EM5" s="59"/>
      <c r="EN5" s="69" t="s">
        <v>111</v>
      </c>
      <c r="EO5" s="81">
        <f>'別紙1 実績調書'!ER5</f>
        <v>0</v>
      </c>
      <c r="EV5" s="4"/>
      <c r="EW5" s="4"/>
      <c r="EX5" s="2"/>
      <c r="EY5" s="4"/>
      <c r="FA5" s="2"/>
      <c r="FB5" s="59"/>
      <c r="FC5" s="59"/>
      <c r="FD5" s="69" t="s">
        <v>111</v>
      </c>
      <c r="FE5" s="81">
        <f>'別紙1 実績調書'!FG5</f>
        <v>0</v>
      </c>
      <c r="FJ5" s="4"/>
      <c r="FK5" s="4"/>
      <c r="FL5" s="2"/>
      <c r="FM5" s="4"/>
      <c r="FO5" s="2"/>
      <c r="FP5" s="59"/>
      <c r="FQ5" s="59"/>
      <c r="FR5" s="69" t="s">
        <v>111</v>
      </c>
      <c r="FS5" s="81">
        <f>'別紙1 実績調書'!FV5</f>
        <v>0</v>
      </c>
      <c r="FY5" s="4"/>
      <c r="FZ5" s="4"/>
      <c r="GA5" s="2"/>
      <c r="GB5" s="4"/>
      <c r="GD5" s="2"/>
      <c r="GE5" s="59"/>
      <c r="GF5" s="59"/>
      <c r="GG5" s="69" t="s">
        <v>111</v>
      </c>
      <c r="GH5" s="81">
        <f>'別紙1 実績調書'!GK5</f>
        <v>0</v>
      </c>
      <c r="GN5" s="4"/>
      <c r="GO5" s="4"/>
      <c r="GP5" s="2"/>
      <c r="GQ5" s="4"/>
      <c r="GS5" s="2"/>
      <c r="GT5" s="59"/>
      <c r="GU5" s="59"/>
      <c r="GV5" s="69" t="s">
        <v>111</v>
      </c>
      <c r="GW5" s="81">
        <f>'別紙1 実績調書'!GZ5</f>
        <v>0</v>
      </c>
      <c r="HC5" s="4"/>
      <c r="HD5" s="4"/>
      <c r="HE5" s="2"/>
      <c r="HF5" s="4"/>
      <c r="HH5" s="2"/>
      <c r="HI5" s="59"/>
      <c r="HJ5" s="59"/>
      <c r="HK5" s="69" t="s">
        <v>111</v>
      </c>
      <c r="HL5" s="81">
        <f>'別紙1 実績調書'!HO5</f>
        <v>0</v>
      </c>
    </row>
    <row r="6" spans="1:220" ht="13.5" customHeight="1" x14ac:dyDescent="0.2">
      <c r="A6" s="4"/>
      <c r="B6" s="4"/>
      <c r="C6" s="4"/>
      <c r="D6" s="4"/>
      <c r="E6" s="2"/>
      <c r="F6" s="2"/>
      <c r="G6" s="3"/>
      <c r="H6" s="3"/>
      <c r="I6" s="3"/>
      <c r="J6" s="3"/>
      <c r="K6" s="3"/>
      <c r="L6" s="3"/>
      <c r="M6" s="3"/>
      <c r="N6" s="3"/>
      <c r="O6" s="3"/>
      <c r="P6" s="4"/>
      <c r="Q6" s="4"/>
      <c r="R6" s="4"/>
      <c r="S6" s="4"/>
      <c r="T6" s="2"/>
      <c r="U6" s="2"/>
      <c r="V6" s="59"/>
      <c r="W6" s="59"/>
      <c r="X6" s="59"/>
      <c r="Y6" s="59"/>
      <c r="Z6" s="59"/>
      <c r="AA6" s="3"/>
      <c r="AB6" s="3"/>
      <c r="AC6" s="3"/>
      <c r="AD6" s="3"/>
      <c r="AE6" s="4"/>
      <c r="AF6" s="4"/>
      <c r="AG6" s="4"/>
      <c r="AH6" s="4"/>
      <c r="AI6" s="2"/>
      <c r="AJ6" s="2"/>
      <c r="AK6" s="59"/>
      <c r="AL6" s="59"/>
      <c r="AM6" s="59"/>
      <c r="AN6" s="59"/>
      <c r="AT6" s="4"/>
      <c r="AU6" s="4"/>
      <c r="AV6" s="4"/>
      <c r="AW6" s="4"/>
      <c r="AX6" s="2"/>
      <c r="AY6" s="2"/>
      <c r="AZ6" s="59"/>
      <c r="BA6" s="59"/>
      <c r="BB6" s="59"/>
      <c r="BC6" s="59"/>
      <c r="BI6" s="4"/>
      <c r="BJ6" s="4"/>
      <c r="BK6" s="4"/>
      <c r="BL6" s="4"/>
      <c r="BM6" s="2"/>
      <c r="BN6" s="2"/>
      <c r="BO6" s="59"/>
      <c r="BP6" s="59"/>
      <c r="BQ6" s="59"/>
      <c r="BR6" s="59"/>
      <c r="BX6" s="4"/>
      <c r="BY6" s="4"/>
      <c r="BZ6" s="4"/>
      <c r="CA6" s="4"/>
      <c r="CB6" s="2"/>
      <c r="CC6" s="2"/>
      <c r="CD6" s="59"/>
      <c r="CE6" s="59"/>
      <c r="CF6" s="59"/>
      <c r="CG6" s="59"/>
      <c r="CM6" s="4"/>
      <c r="CN6" s="4"/>
      <c r="CO6" s="4"/>
      <c r="CP6" s="4"/>
      <c r="CQ6" s="2"/>
      <c r="CR6" s="2"/>
      <c r="CS6" s="59"/>
      <c r="CT6" s="59"/>
      <c r="CU6" s="59"/>
      <c r="CV6" s="59"/>
      <c r="DB6" s="4"/>
      <c r="DC6" s="4"/>
      <c r="DD6" s="4"/>
      <c r="DE6" s="4"/>
      <c r="DF6" s="2"/>
      <c r="DG6" s="2"/>
      <c r="DH6" s="59"/>
      <c r="DI6" s="59"/>
      <c r="DJ6" s="59"/>
      <c r="DK6" s="59"/>
      <c r="DQ6" s="4"/>
      <c r="DR6" s="4"/>
      <c r="DS6" s="4"/>
      <c r="DT6" s="4"/>
      <c r="DU6" s="2"/>
      <c r="DV6" s="2"/>
      <c r="DW6" s="59"/>
      <c r="DX6" s="59"/>
      <c r="DY6" s="59"/>
      <c r="DZ6" s="59"/>
      <c r="EF6" s="4"/>
      <c r="EG6" s="4"/>
      <c r="EH6" s="4"/>
      <c r="EI6" s="4"/>
      <c r="EJ6" s="2"/>
      <c r="EK6" s="2"/>
      <c r="EL6" s="59"/>
      <c r="EM6" s="59"/>
      <c r="EN6" s="59"/>
      <c r="EO6" s="59"/>
      <c r="EV6" s="4"/>
      <c r="EW6" s="4"/>
      <c r="EX6" s="4"/>
      <c r="EY6" s="4"/>
      <c r="EZ6" s="2"/>
      <c r="FA6" s="2"/>
      <c r="FB6" s="59"/>
      <c r="FC6" s="59"/>
      <c r="FD6" s="59"/>
      <c r="FE6" s="59"/>
      <c r="FJ6" s="4"/>
      <c r="FK6" s="4"/>
      <c r="FL6" s="4"/>
      <c r="FM6" s="4"/>
      <c r="FN6" s="2"/>
      <c r="FO6" s="2"/>
      <c r="FP6" s="59"/>
      <c r="FQ6" s="59"/>
      <c r="FR6" s="59"/>
      <c r="FS6" s="59"/>
      <c r="FY6" s="4"/>
      <c r="FZ6" s="4"/>
      <c r="GA6" s="4"/>
      <c r="GB6" s="4"/>
      <c r="GC6" s="2"/>
      <c r="GD6" s="2"/>
      <c r="GE6" s="59"/>
      <c r="GF6" s="59"/>
      <c r="GG6" s="59"/>
      <c r="GH6" s="59"/>
      <c r="GN6" s="4"/>
      <c r="GO6" s="4"/>
      <c r="GP6" s="4"/>
      <c r="GQ6" s="4"/>
      <c r="GR6" s="2"/>
      <c r="GS6" s="2"/>
      <c r="GT6" s="59"/>
      <c r="GU6" s="59"/>
      <c r="GV6" s="59"/>
      <c r="GW6" s="59"/>
      <c r="HC6" s="4"/>
      <c r="HD6" s="4"/>
      <c r="HE6" s="4"/>
      <c r="HF6" s="4"/>
      <c r="HG6" s="2"/>
      <c r="HH6" s="2"/>
      <c r="HI6" s="59"/>
      <c r="HJ6" s="59"/>
      <c r="HK6" s="59"/>
      <c r="HL6" s="59"/>
    </row>
    <row r="7" spans="1:220" ht="27" customHeight="1" x14ac:dyDescent="0.2">
      <c r="A7" s="4"/>
      <c r="B7" s="4"/>
      <c r="C7" s="165" t="s">
        <v>186</v>
      </c>
      <c r="D7" s="165"/>
      <c r="E7" s="165"/>
      <c r="F7" s="165"/>
      <c r="G7" s="165"/>
      <c r="H7" s="165"/>
      <c r="I7" s="165"/>
      <c r="J7" s="165"/>
      <c r="K7" s="6"/>
      <c r="L7" s="6"/>
      <c r="M7" s="6"/>
      <c r="N7" s="6"/>
      <c r="O7" s="6"/>
      <c r="R7" s="165" t="s">
        <v>186</v>
      </c>
      <c r="S7" s="165"/>
      <c r="T7" s="165"/>
      <c r="U7" s="165"/>
      <c r="V7" s="165"/>
      <c r="W7" s="165"/>
      <c r="X7" s="165"/>
      <c r="Y7" s="165"/>
      <c r="AG7" s="165" t="s">
        <v>186</v>
      </c>
      <c r="AH7" s="165"/>
      <c r="AI7" s="165"/>
      <c r="AJ7" s="165"/>
      <c r="AK7" s="165"/>
      <c r="AL7" s="165"/>
      <c r="AM7" s="165"/>
      <c r="AN7" s="165"/>
      <c r="AV7" s="165" t="s">
        <v>186</v>
      </c>
      <c r="AW7" s="165"/>
      <c r="AX7" s="165"/>
      <c r="AY7" s="165"/>
      <c r="AZ7" s="165"/>
      <c r="BA7" s="165"/>
      <c r="BB7" s="165"/>
      <c r="BC7" s="165"/>
      <c r="BK7" s="165" t="s">
        <v>186</v>
      </c>
      <c r="BL7" s="165"/>
      <c r="BM7" s="165"/>
      <c r="BN7" s="165"/>
      <c r="BO7" s="165"/>
      <c r="BP7" s="165"/>
      <c r="BQ7" s="165"/>
      <c r="BR7" s="165"/>
      <c r="BZ7" s="165" t="s">
        <v>186</v>
      </c>
      <c r="CA7" s="165"/>
      <c r="CB7" s="165"/>
      <c r="CC7" s="165"/>
      <c r="CD7" s="165"/>
      <c r="CE7" s="165"/>
      <c r="CF7" s="165"/>
      <c r="CG7" s="165"/>
      <c r="CO7" s="165" t="s">
        <v>186</v>
      </c>
      <c r="CP7" s="165"/>
      <c r="CQ7" s="165"/>
      <c r="CR7" s="165"/>
      <c r="CS7" s="165"/>
      <c r="CT7" s="165"/>
      <c r="CU7" s="165"/>
      <c r="CV7" s="165"/>
      <c r="DD7" s="165" t="s">
        <v>186</v>
      </c>
      <c r="DE7" s="165"/>
      <c r="DF7" s="165"/>
      <c r="DG7" s="165"/>
      <c r="DH7" s="165"/>
      <c r="DI7" s="165"/>
      <c r="DJ7" s="165"/>
      <c r="DK7" s="165"/>
      <c r="DS7" s="165" t="s">
        <v>186</v>
      </c>
      <c r="DT7" s="165"/>
      <c r="DU7" s="165"/>
      <c r="DV7" s="165"/>
      <c r="DW7" s="165"/>
      <c r="DX7" s="165"/>
      <c r="DY7" s="165"/>
      <c r="DZ7" s="165"/>
      <c r="EH7" s="165" t="s">
        <v>186</v>
      </c>
      <c r="EI7" s="165"/>
      <c r="EJ7" s="165"/>
      <c r="EK7" s="165"/>
      <c r="EL7" s="165"/>
      <c r="EM7" s="165"/>
      <c r="EN7" s="165"/>
      <c r="EO7" s="165"/>
      <c r="EX7" s="165" t="s">
        <v>186</v>
      </c>
      <c r="EY7" s="165"/>
      <c r="EZ7" s="165"/>
      <c r="FA7" s="165"/>
      <c r="FB7" s="165"/>
      <c r="FC7" s="165"/>
      <c r="FD7" s="165"/>
      <c r="FE7" s="165"/>
      <c r="FL7" s="165" t="s">
        <v>186</v>
      </c>
      <c r="FM7" s="165"/>
      <c r="FN7" s="165"/>
      <c r="FO7" s="165"/>
      <c r="FP7" s="165"/>
      <c r="FQ7" s="165"/>
      <c r="FR7" s="165"/>
      <c r="FS7" s="165"/>
      <c r="GA7" s="165" t="s">
        <v>186</v>
      </c>
      <c r="GB7" s="165"/>
      <c r="GC7" s="165"/>
      <c r="GD7" s="165"/>
      <c r="GE7" s="165"/>
      <c r="GF7" s="165"/>
      <c r="GG7" s="165"/>
      <c r="GH7" s="165"/>
      <c r="GP7" s="165" t="s">
        <v>186</v>
      </c>
      <c r="GQ7" s="165"/>
      <c r="GR7" s="165"/>
      <c r="GS7" s="165"/>
      <c r="GT7" s="165"/>
      <c r="GU7" s="165"/>
      <c r="GV7" s="165"/>
      <c r="GW7" s="165"/>
      <c r="HE7" s="165" t="s">
        <v>186</v>
      </c>
      <c r="HF7" s="165"/>
      <c r="HG7" s="165"/>
      <c r="HH7" s="165"/>
      <c r="HI7" s="165"/>
      <c r="HJ7" s="165"/>
      <c r="HK7" s="165"/>
      <c r="HL7" s="165"/>
    </row>
    <row r="8" spans="1:220" ht="18" customHeight="1" x14ac:dyDescent="0.2"/>
    <row r="9" spans="1:220" ht="18" customHeight="1" x14ac:dyDescent="0.2">
      <c r="C9" s="31" t="s">
        <v>187</v>
      </c>
      <c r="R9" s="31" t="s">
        <v>187</v>
      </c>
      <c r="AG9" s="31" t="s">
        <v>187</v>
      </c>
      <c r="AV9" s="31" t="s">
        <v>187</v>
      </c>
      <c r="BK9" s="31" t="s">
        <v>187</v>
      </c>
      <c r="BZ9" s="31" t="s">
        <v>187</v>
      </c>
      <c r="CO9" s="31" t="s">
        <v>187</v>
      </c>
      <c r="DD9" s="31" t="s">
        <v>187</v>
      </c>
      <c r="DS9" s="31" t="s">
        <v>187</v>
      </c>
      <c r="EH9" s="31" t="s">
        <v>187</v>
      </c>
      <c r="EX9" s="31" t="s">
        <v>187</v>
      </c>
      <c r="FL9" s="31" t="s">
        <v>187</v>
      </c>
      <c r="GA9" s="31" t="s">
        <v>187</v>
      </c>
      <c r="GP9" s="31" t="s">
        <v>187</v>
      </c>
      <c r="HE9" s="31" t="s">
        <v>187</v>
      </c>
    </row>
    <row r="10" spans="1:220" ht="18" customHeight="1" x14ac:dyDescent="0.2">
      <c r="C10" t="s">
        <v>188</v>
      </c>
      <c r="E10" s="73"/>
      <c r="F10" s="74"/>
      <c r="G10" s="74"/>
      <c r="H10" s="74"/>
      <c r="I10" s="74"/>
      <c r="J10" s="74"/>
      <c r="K10" s="74"/>
      <c r="R10" t="s">
        <v>188</v>
      </c>
      <c r="T10" s="73"/>
      <c r="U10" s="74"/>
      <c r="V10" s="74"/>
      <c r="W10" s="74"/>
      <c r="X10" s="74"/>
      <c r="Y10" s="74"/>
      <c r="AG10" t="s">
        <v>188</v>
      </c>
      <c r="AI10" s="73"/>
      <c r="AJ10" s="74"/>
      <c r="AK10" s="74"/>
      <c r="AL10" s="74"/>
      <c r="AM10" s="74"/>
      <c r="AN10" s="74"/>
      <c r="AV10" t="s">
        <v>188</v>
      </c>
      <c r="AX10" s="73"/>
      <c r="AY10" s="74"/>
      <c r="AZ10" s="74"/>
      <c r="BA10" s="74"/>
      <c r="BB10" s="74"/>
      <c r="BC10" s="74"/>
      <c r="BK10" t="s">
        <v>188</v>
      </c>
      <c r="BM10" s="73"/>
      <c r="BN10" s="74"/>
      <c r="BO10" s="74"/>
      <c r="BP10" s="74"/>
      <c r="BQ10" s="74"/>
      <c r="BR10" s="74"/>
      <c r="BZ10" t="s">
        <v>188</v>
      </c>
      <c r="CB10" s="73"/>
      <c r="CC10" s="74"/>
      <c r="CD10" s="74"/>
      <c r="CE10" s="74"/>
      <c r="CF10" s="74"/>
      <c r="CG10" s="74"/>
      <c r="CO10" t="s">
        <v>188</v>
      </c>
      <c r="CQ10" s="73"/>
      <c r="CR10" s="74"/>
      <c r="CS10" s="74"/>
      <c r="CT10" s="74"/>
      <c r="CU10" s="74"/>
      <c r="CV10" s="74"/>
      <c r="DD10" t="s">
        <v>188</v>
      </c>
      <c r="DF10" s="73"/>
      <c r="DG10" s="74"/>
      <c r="DH10" s="74"/>
      <c r="DI10" s="74"/>
      <c r="DJ10" s="74"/>
      <c r="DK10" s="74"/>
      <c r="DS10" t="s">
        <v>188</v>
      </c>
      <c r="DU10" s="73"/>
      <c r="DV10" s="74"/>
      <c r="DW10" s="74"/>
      <c r="DX10" s="74"/>
      <c r="DY10" s="74"/>
      <c r="DZ10" s="74"/>
      <c r="EH10" t="s">
        <v>188</v>
      </c>
      <c r="EJ10" s="73"/>
      <c r="EK10" s="74"/>
      <c r="EL10" s="74"/>
      <c r="EM10" s="74"/>
      <c r="EN10" s="74"/>
      <c r="EO10" s="74"/>
      <c r="EX10" t="s">
        <v>188</v>
      </c>
      <c r="EZ10" s="73"/>
      <c r="FA10" s="74"/>
      <c r="FB10" s="74"/>
      <c r="FC10" s="74"/>
      <c r="FD10" s="74"/>
      <c r="FE10" s="74"/>
      <c r="FL10" t="s">
        <v>188</v>
      </c>
      <c r="FN10" s="73"/>
      <c r="FO10" s="74"/>
      <c r="FP10" s="74"/>
      <c r="FQ10" s="74"/>
      <c r="FR10" s="74"/>
      <c r="FS10" s="74"/>
      <c r="GA10" t="s">
        <v>188</v>
      </c>
      <c r="GC10" s="73"/>
      <c r="GD10" s="74"/>
      <c r="GE10" s="74"/>
      <c r="GF10" s="74"/>
      <c r="GG10" s="74"/>
      <c r="GH10" s="74"/>
      <c r="GP10" t="s">
        <v>188</v>
      </c>
      <c r="GR10" s="73"/>
      <c r="GS10" s="74"/>
      <c r="GT10" s="74"/>
      <c r="GU10" s="74"/>
      <c r="GV10" s="74"/>
      <c r="GW10" s="74"/>
      <c r="HE10" t="s">
        <v>188</v>
      </c>
      <c r="HG10" s="73"/>
      <c r="HH10" s="74"/>
      <c r="HI10" s="74"/>
      <c r="HJ10" s="74"/>
      <c r="HK10" s="74"/>
      <c r="HL10" s="74"/>
    </row>
    <row r="11" spans="1:220" ht="18" customHeight="1" x14ac:dyDescent="0.2">
      <c r="D11" s="29" t="s">
        <v>189</v>
      </c>
      <c r="S11" s="29" t="s">
        <v>189</v>
      </c>
      <c r="AH11" s="29" t="s">
        <v>189</v>
      </c>
      <c r="AW11" s="29" t="s">
        <v>189</v>
      </c>
      <c r="BL11" s="29" t="s">
        <v>189</v>
      </c>
      <c r="CA11" s="29" t="s">
        <v>189</v>
      </c>
      <c r="CP11" s="29" t="s">
        <v>189</v>
      </c>
      <c r="DE11" s="29" t="s">
        <v>189</v>
      </c>
      <c r="DT11" s="29" t="s">
        <v>189</v>
      </c>
      <c r="EI11" s="29" t="s">
        <v>189</v>
      </c>
      <c r="EY11" s="29" t="s">
        <v>189</v>
      </c>
      <c r="FM11" s="29" t="s">
        <v>189</v>
      </c>
      <c r="GB11" s="29" t="s">
        <v>189</v>
      </c>
      <c r="GQ11" s="29" t="s">
        <v>189</v>
      </c>
      <c r="HF11" s="29" t="s">
        <v>189</v>
      </c>
    </row>
    <row r="12" spans="1:220" ht="18" customHeight="1" x14ac:dyDescent="0.2">
      <c r="D12" s="29" t="s">
        <v>190</v>
      </c>
      <c r="S12" s="29" t="s">
        <v>190</v>
      </c>
      <c r="AH12" s="29" t="s">
        <v>190</v>
      </c>
      <c r="AW12" s="29" t="s">
        <v>190</v>
      </c>
      <c r="BL12" s="29" t="s">
        <v>190</v>
      </c>
      <c r="CA12" s="29" t="s">
        <v>190</v>
      </c>
      <c r="CP12" s="29" t="s">
        <v>190</v>
      </c>
      <c r="DE12" s="29" t="s">
        <v>190</v>
      </c>
      <c r="DT12" s="29" t="s">
        <v>190</v>
      </c>
      <c r="EI12" s="29" t="s">
        <v>190</v>
      </c>
      <c r="EY12" s="29" t="s">
        <v>190</v>
      </c>
      <c r="FM12" s="29" t="s">
        <v>190</v>
      </c>
      <c r="GB12" s="29" t="s">
        <v>190</v>
      </c>
      <c r="GQ12" s="29" t="s">
        <v>190</v>
      </c>
      <c r="HF12" s="29" t="s">
        <v>190</v>
      </c>
    </row>
    <row r="13" spans="1:220" ht="18" customHeight="1" x14ac:dyDescent="0.2">
      <c r="D13" s="29" t="s">
        <v>191</v>
      </c>
      <c r="S13" s="29" t="s">
        <v>191</v>
      </c>
      <c r="AH13" s="29" t="s">
        <v>191</v>
      </c>
      <c r="AW13" s="29" t="s">
        <v>191</v>
      </c>
      <c r="BL13" s="29" t="s">
        <v>191</v>
      </c>
      <c r="CA13" s="29" t="s">
        <v>191</v>
      </c>
      <c r="CP13" s="29" t="s">
        <v>191</v>
      </c>
      <c r="DE13" s="29" t="s">
        <v>191</v>
      </c>
      <c r="DT13" s="29" t="s">
        <v>191</v>
      </c>
      <c r="EI13" s="29" t="s">
        <v>191</v>
      </c>
      <c r="EY13" s="29" t="s">
        <v>191</v>
      </c>
      <c r="FM13" s="29" t="s">
        <v>191</v>
      </c>
      <c r="GB13" s="29" t="s">
        <v>191</v>
      </c>
      <c r="GQ13" s="29" t="s">
        <v>191</v>
      </c>
      <c r="HF13" s="29" t="s">
        <v>191</v>
      </c>
    </row>
    <row r="14" spans="1:220" ht="18" customHeight="1" x14ac:dyDescent="0.2">
      <c r="D14" s="29" t="s">
        <v>192</v>
      </c>
      <c r="S14" s="29" t="s">
        <v>192</v>
      </c>
      <c r="AH14" s="29" t="s">
        <v>192</v>
      </c>
      <c r="AW14" s="29" t="s">
        <v>192</v>
      </c>
      <c r="BL14" s="29" t="s">
        <v>192</v>
      </c>
      <c r="CA14" s="29" t="s">
        <v>192</v>
      </c>
      <c r="CP14" s="29" t="s">
        <v>192</v>
      </c>
      <c r="DE14" s="29" t="s">
        <v>192</v>
      </c>
      <c r="DT14" s="29" t="s">
        <v>192</v>
      </c>
      <c r="EI14" s="29" t="s">
        <v>192</v>
      </c>
      <c r="EY14" s="29" t="s">
        <v>192</v>
      </c>
      <c r="FM14" s="29" t="s">
        <v>192</v>
      </c>
      <c r="GB14" s="29" t="s">
        <v>192</v>
      </c>
      <c r="GQ14" s="29" t="s">
        <v>192</v>
      </c>
      <c r="HF14" s="29" t="s">
        <v>192</v>
      </c>
    </row>
    <row r="15" spans="1:220" ht="18" customHeight="1" x14ac:dyDescent="0.2"/>
    <row r="16" spans="1:220" s="29" customFormat="1" ht="18" customHeight="1" x14ac:dyDescent="0.2">
      <c r="C16" s="31" t="s">
        <v>193</v>
      </c>
      <c r="J16" s="167" t="s">
        <v>19</v>
      </c>
      <c r="R16" s="31" t="s">
        <v>193</v>
      </c>
      <c r="Y16" s="167" t="s">
        <v>19</v>
      </c>
      <c r="AG16" s="31" t="s">
        <v>193</v>
      </c>
      <c r="AN16" s="167" t="s">
        <v>19</v>
      </c>
      <c r="AV16" s="31" t="s">
        <v>193</v>
      </c>
      <c r="BC16" s="167" t="s">
        <v>19</v>
      </c>
      <c r="BK16" s="31" t="s">
        <v>193</v>
      </c>
      <c r="BR16" s="167" t="s">
        <v>19</v>
      </c>
      <c r="BZ16" s="31" t="s">
        <v>193</v>
      </c>
      <c r="CG16" s="167" t="s">
        <v>19</v>
      </c>
      <c r="CO16" s="31" t="s">
        <v>193</v>
      </c>
      <c r="CV16" s="167" t="s">
        <v>19</v>
      </c>
      <c r="DD16" s="31" t="s">
        <v>193</v>
      </c>
      <c r="DK16" s="167" t="s">
        <v>19</v>
      </c>
      <c r="DS16" s="31" t="s">
        <v>193</v>
      </c>
      <c r="DZ16" s="167" t="s">
        <v>19</v>
      </c>
      <c r="EH16" s="31" t="s">
        <v>193</v>
      </c>
      <c r="EO16" s="167" t="s">
        <v>19</v>
      </c>
      <c r="EX16" s="31" t="s">
        <v>193</v>
      </c>
      <c r="FE16" s="167" t="s">
        <v>19</v>
      </c>
      <c r="FL16" s="31" t="s">
        <v>193</v>
      </c>
      <c r="FS16" s="167" t="s">
        <v>19</v>
      </c>
      <c r="GA16" s="31" t="s">
        <v>193</v>
      </c>
      <c r="GH16" s="167" t="s">
        <v>19</v>
      </c>
      <c r="GP16" s="31" t="s">
        <v>193</v>
      </c>
      <c r="GW16" s="167" t="s">
        <v>19</v>
      </c>
      <c r="HE16" s="31" t="s">
        <v>193</v>
      </c>
      <c r="HL16" s="167" t="s">
        <v>19</v>
      </c>
    </row>
    <row r="17" spans="3:220" ht="9.75" customHeight="1" x14ac:dyDescent="0.2">
      <c r="J17" s="168"/>
      <c r="Y17" s="168"/>
      <c r="AN17" s="168"/>
      <c r="BC17" s="168"/>
      <c r="BR17" s="168"/>
      <c r="CG17" s="168"/>
      <c r="CV17" s="168"/>
      <c r="DK17" s="168"/>
      <c r="DZ17" s="168"/>
      <c r="EO17" s="168"/>
      <c r="FE17" s="168"/>
      <c r="FS17" s="168"/>
      <c r="GH17" s="168"/>
      <c r="GW17" s="168"/>
      <c r="HL17" s="168"/>
    </row>
    <row r="18" spans="3:220" ht="35.25" customHeight="1" x14ac:dyDescent="0.2">
      <c r="C18" s="166" t="s">
        <v>135</v>
      </c>
      <c r="D18" s="166"/>
      <c r="E18" s="138" t="s">
        <v>98</v>
      </c>
      <c r="F18" s="135"/>
      <c r="G18" s="141" t="s">
        <v>102</v>
      </c>
      <c r="H18" s="141"/>
      <c r="I18" s="135" t="s">
        <v>29</v>
      </c>
      <c r="J18" s="135"/>
      <c r="R18" s="166" t="s">
        <v>135</v>
      </c>
      <c r="S18" s="166"/>
      <c r="T18" s="138" t="s">
        <v>98</v>
      </c>
      <c r="U18" s="135"/>
      <c r="V18" s="141" t="s">
        <v>102</v>
      </c>
      <c r="W18" s="141"/>
      <c r="X18" s="135" t="s">
        <v>29</v>
      </c>
      <c r="Y18" s="135"/>
      <c r="AG18" s="166" t="s">
        <v>135</v>
      </c>
      <c r="AH18" s="166"/>
      <c r="AI18" s="138" t="s">
        <v>98</v>
      </c>
      <c r="AJ18" s="135"/>
      <c r="AK18" s="141" t="s">
        <v>102</v>
      </c>
      <c r="AL18" s="141"/>
      <c r="AM18" s="135" t="s">
        <v>29</v>
      </c>
      <c r="AN18" s="135"/>
      <c r="AV18" s="166" t="s">
        <v>135</v>
      </c>
      <c r="AW18" s="166"/>
      <c r="AX18" s="138" t="s">
        <v>98</v>
      </c>
      <c r="AY18" s="135"/>
      <c r="AZ18" s="141" t="s">
        <v>102</v>
      </c>
      <c r="BA18" s="141"/>
      <c r="BB18" s="135" t="s">
        <v>29</v>
      </c>
      <c r="BC18" s="135"/>
      <c r="BK18" s="166" t="s">
        <v>135</v>
      </c>
      <c r="BL18" s="166"/>
      <c r="BM18" s="138" t="s">
        <v>98</v>
      </c>
      <c r="BN18" s="135"/>
      <c r="BO18" s="141" t="s">
        <v>102</v>
      </c>
      <c r="BP18" s="141"/>
      <c r="BQ18" s="135" t="s">
        <v>29</v>
      </c>
      <c r="BR18" s="135"/>
      <c r="BZ18" s="166" t="s">
        <v>135</v>
      </c>
      <c r="CA18" s="166"/>
      <c r="CB18" s="138" t="s">
        <v>98</v>
      </c>
      <c r="CC18" s="135"/>
      <c r="CD18" s="141" t="s">
        <v>102</v>
      </c>
      <c r="CE18" s="141"/>
      <c r="CF18" s="135" t="s">
        <v>29</v>
      </c>
      <c r="CG18" s="135"/>
      <c r="CO18" s="166" t="s">
        <v>135</v>
      </c>
      <c r="CP18" s="166"/>
      <c r="CQ18" s="138" t="s">
        <v>98</v>
      </c>
      <c r="CR18" s="135"/>
      <c r="CS18" s="141" t="s">
        <v>102</v>
      </c>
      <c r="CT18" s="141"/>
      <c r="CU18" s="135" t="s">
        <v>29</v>
      </c>
      <c r="CV18" s="135"/>
      <c r="DD18" s="166" t="s">
        <v>135</v>
      </c>
      <c r="DE18" s="166"/>
      <c r="DF18" s="138" t="s">
        <v>98</v>
      </c>
      <c r="DG18" s="135"/>
      <c r="DH18" s="141" t="s">
        <v>102</v>
      </c>
      <c r="DI18" s="141"/>
      <c r="DJ18" s="135" t="s">
        <v>29</v>
      </c>
      <c r="DK18" s="135"/>
      <c r="DS18" s="166" t="s">
        <v>135</v>
      </c>
      <c r="DT18" s="166"/>
      <c r="DU18" s="138" t="s">
        <v>98</v>
      </c>
      <c r="DV18" s="135"/>
      <c r="DW18" s="141" t="s">
        <v>102</v>
      </c>
      <c r="DX18" s="141"/>
      <c r="DY18" s="135" t="s">
        <v>29</v>
      </c>
      <c r="DZ18" s="135"/>
      <c r="EH18" s="166" t="s">
        <v>135</v>
      </c>
      <c r="EI18" s="166"/>
      <c r="EJ18" s="138" t="s">
        <v>98</v>
      </c>
      <c r="EK18" s="135"/>
      <c r="EL18" s="141" t="s">
        <v>102</v>
      </c>
      <c r="EM18" s="141"/>
      <c r="EN18" s="135" t="s">
        <v>29</v>
      </c>
      <c r="EO18" s="135"/>
      <c r="EX18" s="166" t="s">
        <v>135</v>
      </c>
      <c r="EY18" s="166"/>
      <c r="EZ18" s="138" t="s">
        <v>98</v>
      </c>
      <c r="FA18" s="135"/>
      <c r="FB18" s="141" t="s">
        <v>102</v>
      </c>
      <c r="FC18" s="141"/>
      <c r="FD18" s="135" t="s">
        <v>29</v>
      </c>
      <c r="FE18" s="135"/>
      <c r="FL18" s="166" t="s">
        <v>135</v>
      </c>
      <c r="FM18" s="166"/>
      <c r="FN18" s="138" t="s">
        <v>98</v>
      </c>
      <c r="FO18" s="135"/>
      <c r="FP18" s="141" t="s">
        <v>102</v>
      </c>
      <c r="FQ18" s="141"/>
      <c r="FR18" s="135" t="s">
        <v>29</v>
      </c>
      <c r="FS18" s="135"/>
      <c r="GA18" s="166" t="s">
        <v>135</v>
      </c>
      <c r="GB18" s="166"/>
      <c r="GC18" s="138" t="s">
        <v>98</v>
      </c>
      <c r="GD18" s="135"/>
      <c r="GE18" s="141" t="s">
        <v>102</v>
      </c>
      <c r="GF18" s="141"/>
      <c r="GG18" s="135" t="s">
        <v>29</v>
      </c>
      <c r="GH18" s="135"/>
      <c r="GP18" s="166" t="s">
        <v>135</v>
      </c>
      <c r="GQ18" s="166"/>
      <c r="GR18" s="138" t="s">
        <v>98</v>
      </c>
      <c r="GS18" s="135"/>
      <c r="GT18" s="141" t="s">
        <v>102</v>
      </c>
      <c r="GU18" s="141"/>
      <c r="GV18" s="135" t="s">
        <v>29</v>
      </c>
      <c r="GW18" s="135"/>
      <c r="HE18" s="166" t="s">
        <v>135</v>
      </c>
      <c r="HF18" s="166"/>
      <c r="HG18" s="138" t="s">
        <v>98</v>
      </c>
      <c r="HH18" s="135"/>
      <c r="HI18" s="141" t="s">
        <v>102</v>
      </c>
      <c r="HJ18" s="141"/>
      <c r="HK18" s="135" t="s">
        <v>29</v>
      </c>
      <c r="HL18" s="135"/>
    </row>
    <row r="19" spans="3:220" ht="54.75" customHeight="1" x14ac:dyDescent="0.2">
      <c r="C19" s="161"/>
      <c r="D19" s="162"/>
      <c r="E19" s="163"/>
      <c r="F19" s="163"/>
      <c r="G19" s="164"/>
      <c r="H19" s="164"/>
      <c r="I19" s="155"/>
      <c r="J19" s="155"/>
      <c r="R19" s="161"/>
      <c r="S19" s="162"/>
      <c r="T19" s="163"/>
      <c r="U19" s="163"/>
      <c r="V19" s="164"/>
      <c r="W19" s="164"/>
      <c r="X19" s="155"/>
      <c r="Y19" s="155"/>
      <c r="AG19" s="161"/>
      <c r="AH19" s="162"/>
      <c r="AI19" s="163"/>
      <c r="AJ19" s="163"/>
      <c r="AK19" s="164"/>
      <c r="AL19" s="164"/>
      <c r="AM19" s="155"/>
      <c r="AN19" s="155"/>
      <c r="AV19" s="161"/>
      <c r="AW19" s="162"/>
      <c r="AX19" s="163"/>
      <c r="AY19" s="163"/>
      <c r="AZ19" s="164"/>
      <c r="BA19" s="164"/>
      <c r="BB19" s="155"/>
      <c r="BC19" s="155"/>
      <c r="BK19" s="161"/>
      <c r="BL19" s="162"/>
      <c r="BM19" s="163"/>
      <c r="BN19" s="163"/>
      <c r="BO19" s="164"/>
      <c r="BP19" s="164"/>
      <c r="BQ19" s="155"/>
      <c r="BR19" s="155"/>
      <c r="BZ19" s="161"/>
      <c r="CA19" s="162"/>
      <c r="CB19" s="163"/>
      <c r="CC19" s="163"/>
      <c r="CD19" s="164"/>
      <c r="CE19" s="164"/>
      <c r="CF19" s="155"/>
      <c r="CG19" s="155"/>
      <c r="CO19" s="161"/>
      <c r="CP19" s="162"/>
      <c r="CQ19" s="163"/>
      <c r="CR19" s="163"/>
      <c r="CS19" s="164"/>
      <c r="CT19" s="164"/>
      <c r="CU19" s="155"/>
      <c r="CV19" s="155"/>
      <c r="DD19" s="161"/>
      <c r="DE19" s="162"/>
      <c r="DF19" s="163"/>
      <c r="DG19" s="163"/>
      <c r="DH19" s="164"/>
      <c r="DI19" s="164"/>
      <c r="DJ19" s="155"/>
      <c r="DK19" s="155"/>
      <c r="DS19" s="161"/>
      <c r="DT19" s="162"/>
      <c r="DU19" s="163"/>
      <c r="DV19" s="163"/>
      <c r="DW19" s="164"/>
      <c r="DX19" s="164"/>
      <c r="DY19" s="155"/>
      <c r="DZ19" s="155"/>
      <c r="EH19" s="161"/>
      <c r="EI19" s="162"/>
      <c r="EJ19" s="163"/>
      <c r="EK19" s="163"/>
      <c r="EL19" s="164"/>
      <c r="EM19" s="164"/>
      <c r="EN19" s="155"/>
      <c r="EO19" s="155"/>
      <c r="EX19" s="161"/>
      <c r="EY19" s="162"/>
      <c r="EZ19" s="163"/>
      <c r="FA19" s="163"/>
      <c r="FB19" s="164"/>
      <c r="FC19" s="164"/>
      <c r="FD19" s="155"/>
      <c r="FE19" s="155"/>
      <c r="FL19" s="161"/>
      <c r="FM19" s="162"/>
      <c r="FN19" s="163"/>
      <c r="FO19" s="163"/>
      <c r="FP19" s="164"/>
      <c r="FQ19" s="164"/>
      <c r="FR19" s="155"/>
      <c r="FS19" s="155"/>
      <c r="GA19" s="161"/>
      <c r="GB19" s="162"/>
      <c r="GC19" s="163"/>
      <c r="GD19" s="163"/>
      <c r="GE19" s="164"/>
      <c r="GF19" s="164"/>
      <c r="GG19" s="155"/>
      <c r="GH19" s="155"/>
      <c r="GP19" s="161"/>
      <c r="GQ19" s="162"/>
      <c r="GR19" s="163"/>
      <c r="GS19" s="163"/>
      <c r="GT19" s="164"/>
      <c r="GU19" s="164"/>
      <c r="GV19" s="155"/>
      <c r="GW19" s="155"/>
      <c r="HE19" s="161"/>
      <c r="HF19" s="162"/>
      <c r="HG19" s="163"/>
      <c r="HH19" s="163"/>
      <c r="HI19" s="164"/>
      <c r="HJ19" s="164"/>
      <c r="HK19" s="155"/>
      <c r="HL19" s="155"/>
    </row>
    <row r="20" spans="3:220" ht="54.75" customHeight="1" x14ac:dyDescent="0.2">
      <c r="C20" s="161"/>
      <c r="D20" s="162"/>
      <c r="E20" s="163">
        <v>0</v>
      </c>
      <c r="F20" s="163"/>
      <c r="G20" s="164"/>
      <c r="H20" s="164"/>
      <c r="I20" s="155"/>
      <c r="J20" s="155"/>
      <c r="R20" s="161"/>
      <c r="S20" s="162"/>
      <c r="T20" s="163">
        <v>0</v>
      </c>
      <c r="U20" s="163"/>
      <c r="V20" s="164"/>
      <c r="W20" s="164"/>
      <c r="X20" s="155"/>
      <c r="Y20" s="155"/>
      <c r="AG20" s="161"/>
      <c r="AH20" s="162"/>
      <c r="AI20" s="163">
        <v>0</v>
      </c>
      <c r="AJ20" s="163"/>
      <c r="AK20" s="164"/>
      <c r="AL20" s="164"/>
      <c r="AM20" s="155"/>
      <c r="AN20" s="155"/>
      <c r="AV20" s="161"/>
      <c r="AW20" s="162"/>
      <c r="AX20" s="163">
        <v>0</v>
      </c>
      <c r="AY20" s="163"/>
      <c r="AZ20" s="164"/>
      <c r="BA20" s="164"/>
      <c r="BB20" s="155"/>
      <c r="BC20" s="155"/>
      <c r="BK20" s="161"/>
      <c r="BL20" s="162"/>
      <c r="BM20" s="163">
        <v>0</v>
      </c>
      <c r="BN20" s="163"/>
      <c r="BO20" s="164"/>
      <c r="BP20" s="164"/>
      <c r="BQ20" s="155"/>
      <c r="BR20" s="155"/>
      <c r="BZ20" s="161"/>
      <c r="CA20" s="162"/>
      <c r="CB20" s="163">
        <v>0</v>
      </c>
      <c r="CC20" s="163"/>
      <c r="CD20" s="164"/>
      <c r="CE20" s="164"/>
      <c r="CF20" s="155"/>
      <c r="CG20" s="155"/>
      <c r="CO20" s="161"/>
      <c r="CP20" s="162"/>
      <c r="CQ20" s="163">
        <v>0</v>
      </c>
      <c r="CR20" s="163"/>
      <c r="CS20" s="164"/>
      <c r="CT20" s="164"/>
      <c r="CU20" s="155"/>
      <c r="CV20" s="155"/>
      <c r="DD20" s="161"/>
      <c r="DE20" s="162"/>
      <c r="DF20" s="163">
        <v>0</v>
      </c>
      <c r="DG20" s="163"/>
      <c r="DH20" s="164"/>
      <c r="DI20" s="164"/>
      <c r="DJ20" s="155"/>
      <c r="DK20" s="155"/>
      <c r="DS20" s="161"/>
      <c r="DT20" s="162"/>
      <c r="DU20" s="163">
        <v>0</v>
      </c>
      <c r="DV20" s="163"/>
      <c r="DW20" s="164"/>
      <c r="DX20" s="164"/>
      <c r="DY20" s="155"/>
      <c r="DZ20" s="155"/>
      <c r="EH20" s="161"/>
      <c r="EI20" s="162"/>
      <c r="EJ20" s="163">
        <v>0</v>
      </c>
      <c r="EK20" s="163"/>
      <c r="EL20" s="164"/>
      <c r="EM20" s="164"/>
      <c r="EN20" s="155"/>
      <c r="EO20" s="155"/>
      <c r="EX20" s="161"/>
      <c r="EY20" s="162"/>
      <c r="EZ20" s="163">
        <v>0</v>
      </c>
      <c r="FA20" s="163"/>
      <c r="FB20" s="164"/>
      <c r="FC20" s="164"/>
      <c r="FD20" s="155"/>
      <c r="FE20" s="155"/>
      <c r="FL20" s="161"/>
      <c r="FM20" s="162"/>
      <c r="FN20" s="163">
        <v>0</v>
      </c>
      <c r="FO20" s="163"/>
      <c r="FP20" s="164"/>
      <c r="FQ20" s="164"/>
      <c r="FR20" s="155"/>
      <c r="FS20" s="155"/>
      <c r="GA20" s="161"/>
      <c r="GB20" s="162"/>
      <c r="GC20" s="163">
        <v>0</v>
      </c>
      <c r="GD20" s="163"/>
      <c r="GE20" s="164"/>
      <c r="GF20" s="164"/>
      <c r="GG20" s="155"/>
      <c r="GH20" s="155"/>
      <c r="GP20" s="161"/>
      <c r="GQ20" s="162"/>
      <c r="GR20" s="163">
        <v>0</v>
      </c>
      <c r="GS20" s="163"/>
      <c r="GT20" s="164"/>
      <c r="GU20" s="164"/>
      <c r="GV20" s="155"/>
      <c r="GW20" s="155"/>
      <c r="HE20" s="161"/>
      <c r="HF20" s="162"/>
      <c r="HG20" s="163">
        <v>0</v>
      </c>
      <c r="HH20" s="163"/>
      <c r="HI20" s="164"/>
      <c r="HJ20" s="164"/>
      <c r="HK20" s="155"/>
      <c r="HL20" s="155"/>
    </row>
    <row r="21" spans="3:220" ht="54.75" customHeight="1" thickBot="1" x14ac:dyDescent="0.25">
      <c r="C21" s="156"/>
      <c r="D21" s="157"/>
      <c r="E21" s="158"/>
      <c r="F21" s="158"/>
      <c r="G21" s="159"/>
      <c r="H21" s="159"/>
      <c r="I21" s="160"/>
      <c r="J21" s="160"/>
      <c r="R21" s="156"/>
      <c r="S21" s="157"/>
      <c r="T21" s="158"/>
      <c r="U21" s="158"/>
      <c r="V21" s="159"/>
      <c r="W21" s="159"/>
      <c r="X21" s="160"/>
      <c r="Y21" s="160"/>
      <c r="AG21" s="156"/>
      <c r="AH21" s="157"/>
      <c r="AI21" s="158"/>
      <c r="AJ21" s="158"/>
      <c r="AK21" s="159"/>
      <c r="AL21" s="159"/>
      <c r="AM21" s="160"/>
      <c r="AN21" s="160"/>
      <c r="AV21" s="156"/>
      <c r="AW21" s="157"/>
      <c r="AX21" s="158"/>
      <c r="AY21" s="158"/>
      <c r="AZ21" s="159"/>
      <c r="BA21" s="159"/>
      <c r="BB21" s="160"/>
      <c r="BC21" s="160"/>
      <c r="BK21" s="156"/>
      <c r="BL21" s="157"/>
      <c r="BM21" s="158"/>
      <c r="BN21" s="158"/>
      <c r="BO21" s="159"/>
      <c r="BP21" s="159"/>
      <c r="BQ21" s="160"/>
      <c r="BR21" s="160"/>
      <c r="BZ21" s="161"/>
      <c r="CA21" s="162"/>
      <c r="CB21" s="163"/>
      <c r="CC21" s="163"/>
      <c r="CD21" s="164"/>
      <c r="CE21" s="164"/>
      <c r="CF21" s="160"/>
      <c r="CG21" s="160"/>
      <c r="CO21" s="161"/>
      <c r="CP21" s="162"/>
      <c r="CQ21" s="163"/>
      <c r="CR21" s="163"/>
      <c r="CS21" s="164"/>
      <c r="CT21" s="164"/>
      <c r="CU21" s="160"/>
      <c r="CV21" s="160"/>
      <c r="DD21" s="161"/>
      <c r="DE21" s="162"/>
      <c r="DF21" s="163"/>
      <c r="DG21" s="163"/>
      <c r="DH21" s="164"/>
      <c r="DI21" s="164"/>
      <c r="DJ21" s="160"/>
      <c r="DK21" s="160"/>
      <c r="DS21" s="161"/>
      <c r="DT21" s="162"/>
      <c r="DU21" s="163"/>
      <c r="DV21" s="163"/>
      <c r="DW21" s="164"/>
      <c r="DX21" s="164"/>
      <c r="DY21" s="160"/>
      <c r="DZ21" s="160"/>
      <c r="EH21" s="161"/>
      <c r="EI21" s="162"/>
      <c r="EJ21" s="163"/>
      <c r="EK21" s="163"/>
      <c r="EL21" s="164"/>
      <c r="EM21" s="164"/>
      <c r="EN21" s="160"/>
      <c r="EO21" s="160"/>
      <c r="EX21" s="161"/>
      <c r="EY21" s="162"/>
      <c r="EZ21" s="163"/>
      <c r="FA21" s="163"/>
      <c r="FB21" s="164"/>
      <c r="FC21" s="164"/>
      <c r="FD21" s="160"/>
      <c r="FE21" s="160"/>
      <c r="FL21" s="161"/>
      <c r="FM21" s="162"/>
      <c r="FN21" s="163"/>
      <c r="FO21" s="163"/>
      <c r="FP21" s="164"/>
      <c r="FQ21" s="164"/>
      <c r="FR21" s="160"/>
      <c r="FS21" s="160"/>
      <c r="GA21" s="161"/>
      <c r="GB21" s="162"/>
      <c r="GC21" s="163"/>
      <c r="GD21" s="163"/>
      <c r="GE21" s="164"/>
      <c r="GF21" s="164"/>
      <c r="GG21" s="160"/>
      <c r="GH21" s="160"/>
      <c r="GP21" s="161"/>
      <c r="GQ21" s="162"/>
      <c r="GR21" s="163"/>
      <c r="GS21" s="163"/>
      <c r="GT21" s="164"/>
      <c r="GU21" s="164"/>
      <c r="GV21" s="160"/>
      <c r="GW21" s="160"/>
      <c r="HE21" s="161"/>
      <c r="HF21" s="162"/>
      <c r="HG21" s="163"/>
      <c r="HH21" s="163"/>
      <c r="HI21" s="164"/>
      <c r="HJ21" s="164"/>
      <c r="HK21" s="160"/>
      <c r="HL21" s="160"/>
    </row>
    <row r="22" spans="3:220" ht="35.25" customHeight="1" thickTop="1" x14ac:dyDescent="0.2">
      <c r="C22" s="151" t="s">
        <v>136</v>
      </c>
      <c r="D22" s="152"/>
      <c r="E22" s="153">
        <f>SUM(E19:F21)</f>
        <v>0</v>
      </c>
      <c r="F22" s="154"/>
      <c r="G22" s="153">
        <f>SUM(G19:H21)</f>
        <v>0</v>
      </c>
      <c r="H22" s="154"/>
      <c r="I22" s="149"/>
      <c r="J22" s="150"/>
      <c r="R22" s="151" t="s">
        <v>136</v>
      </c>
      <c r="S22" s="152"/>
      <c r="T22" s="153">
        <f>SUM(T19:U21)</f>
        <v>0</v>
      </c>
      <c r="U22" s="154"/>
      <c r="V22" s="153">
        <f>SUM(V19:W21)</f>
        <v>0</v>
      </c>
      <c r="W22" s="154"/>
      <c r="X22" s="149"/>
      <c r="Y22" s="150"/>
      <c r="AG22" s="151" t="s">
        <v>136</v>
      </c>
      <c r="AH22" s="152"/>
      <c r="AI22" s="153">
        <f>SUM(AI19:AJ21)</f>
        <v>0</v>
      </c>
      <c r="AJ22" s="154"/>
      <c r="AK22" s="153">
        <f>SUM(AK19:AL21)</f>
        <v>0</v>
      </c>
      <c r="AL22" s="154"/>
      <c r="AM22" s="149"/>
      <c r="AN22" s="150"/>
      <c r="AV22" s="151" t="s">
        <v>136</v>
      </c>
      <c r="AW22" s="152"/>
      <c r="AX22" s="153">
        <f>SUM(AX19:AY21)</f>
        <v>0</v>
      </c>
      <c r="AY22" s="154"/>
      <c r="AZ22" s="153">
        <f>SUM(AZ19:BA21)</f>
        <v>0</v>
      </c>
      <c r="BA22" s="154"/>
      <c r="BB22" s="149"/>
      <c r="BC22" s="150"/>
      <c r="BK22" s="151" t="s">
        <v>136</v>
      </c>
      <c r="BL22" s="152"/>
      <c r="BM22" s="153">
        <f>SUM(BM19:BN21)</f>
        <v>0</v>
      </c>
      <c r="BN22" s="154"/>
      <c r="BO22" s="153">
        <f>SUM(BO19:BP21)</f>
        <v>0</v>
      </c>
      <c r="BP22" s="154"/>
      <c r="BQ22" s="149"/>
      <c r="BR22" s="150"/>
      <c r="BZ22" s="169" t="s">
        <v>136</v>
      </c>
      <c r="CA22" s="170"/>
      <c r="CB22" s="171">
        <f>SUM(CB19:CC21)</f>
        <v>0</v>
      </c>
      <c r="CC22" s="172"/>
      <c r="CD22" s="171">
        <f>SUM(CD19:CE21)</f>
        <v>0</v>
      </c>
      <c r="CE22" s="172"/>
      <c r="CF22" s="173"/>
      <c r="CG22" s="174"/>
      <c r="CO22" s="169" t="s">
        <v>136</v>
      </c>
      <c r="CP22" s="170"/>
      <c r="CQ22" s="171">
        <f>SUM(CQ19:CR21)</f>
        <v>0</v>
      </c>
      <c r="CR22" s="172"/>
      <c r="CS22" s="171">
        <f>SUM(CS19:CT21)</f>
        <v>0</v>
      </c>
      <c r="CT22" s="172"/>
      <c r="CU22" s="173"/>
      <c r="CV22" s="174"/>
      <c r="DD22" s="169" t="s">
        <v>136</v>
      </c>
      <c r="DE22" s="170"/>
      <c r="DF22" s="171">
        <f>SUM(DF19:DG21)</f>
        <v>0</v>
      </c>
      <c r="DG22" s="172"/>
      <c r="DH22" s="171">
        <f>SUM(DH19:DI21)</f>
        <v>0</v>
      </c>
      <c r="DI22" s="172"/>
      <c r="DJ22" s="173"/>
      <c r="DK22" s="174"/>
      <c r="DS22" s="169" t="s">
        <v>136</v>
      </c>
      <c r="DT22" s="170"/>
      <c r="DU22" s="171">
        <f>SUM(DU19:DV21)</f>
        <v>0</v>
      </c>
      <c r="DV22" s="172"/>
      <c r="DW22" s="171">
        <f>SUM(DW19:DX21)</f>
        <v>0</v>
      </c>
      <c r="DX22" s="172"/>
      <c r="DY22" s="173"/>
      <c r="DZ22" s="174"/>
      <c r="EH22" s="169" t="s">
        <v>136</v>
      </c>
      <c r="EI22" s="170"/>
      <c r="EJ22" s="171">
        <f>SUM(EJ19:EK21)</f>
        <v>0</v>
      </c>
      <c r="EK22" s="172"/>
      <c r="EL22" s="171">
        <f>SUM(EL19:EM21)</f>
        <v>0</v>
      </c>
      <c r="EM22" s="172"/>
      <c r="EN22" s="173"/>
      <c r="EO22" s="174"/>
      <c r="EX22" s="169" t="s">
        <v>136</v>
      </c>
      <c r="EY22" s="170"/>
      <c r="EZ22" s="171">
        <f>SUM(EZ19:FA21)</f>
        <v>0</v>
      </c>
      <c r="FA22" s="172"/>
      <c r="FB22" s="171">
        <f>SUM(FB19:FC21)</f>
        <v>0</v>
      </c>
      <c r="FC22" s="172"/>
      <c r="FD22" s="173"/>
      <c r="FE22" s="174"/>
      <c r="FL22" s="169" t="s">
        <v>136</v>
      </c>
      <c r="FM22" s="170"/>
      <c r="FN22" s="171">
        <f>SUM(FN19:FO21)</f>
        <v>0</v>
      </c>
      <c r="FO22" s="172"/>
      <c r="FP22" s="171">
        <f>SUM(FP19:FQ21)</f>
        <v>0</v>
      </c>
      <c r="FQ22" s="172"/>
      <c r="FR22" s="173"/>
      <c r="FS22" s="174"/>
      <c r="GA22" s="169" t="s">
        <v>136</v>
      </c>
      <c r="GB22" s="170"/>
      <c r="GC22" s="171">
        <f>SUM(GC19:GD21)</f>
        <v>0</v>
      </c>
      <c r="GD22" s="172"/>
      <c r="GE22" s="171">
        <f>SUM(GE19:GF21)</f>
        <v>0</v>
      </c>
      <c r="GF22" s="172"/>
      <c r="GG22" s="173"/>
      <c r="GH22" s="174"/>
      <c r="GP22" s="169" t="s">
        <v>136</v>
      </c>
      <c r="GQ22" s="170"/>
      <c r="GR22" s="171">
        <f>SUM(GR19:GS21)</f>
        <v>0</v>
      </c>
      <c r="GS22" s="172"/>
      <c r="GT22" s="171">
        <f>SUM(GT19:GU21)</f>
        <v>0</v>
      </c>
      <c r="GU22" s="172"/>
      <c r="GV22" s="173"/>
      <c r="GW22" s="174"/>
      <c r="HE22" s="169" t="s">
        <v>136</v>
      </c>
      <c r="HF22" s="170"/>
      <c r="HG22" s="171">
        <f>SUM(HG19:HH21)</f>
        <v>0</v>
      </c>
      <c r="HH22" s="172"/>
      <c r="HI22" s="171">
        <f>SUM(HI19:HJ21)</f>
        <v>0</v>
      </c>
      <c r="HJ22" s="172"/>
      <c r="HK22" s="173"/>
      <c r="HL22" s="174"/>
    </row>
    <row r="23" spans="3:220" s="25" customFormat="1" ht="18" customHeight="1" x14ac:dyDescent="0.2">
      <c r="E23" s="30" t="s">
        <v>99</v>
      </c>
      <c r="F23" s="26"/>
      <c r="G23" s="27"/>
      <c r="H23" s="27"/>
      <c r="I23" s="28"/>
      <c r="J23" s="28"/>
      <c r="T23" s="30" t="s">
        <v>99</v>
      </c>
      <c r="U23" s="26"/>
      <c r="V23" s="27"/>
      <c r="W23" s="27"/>
      <c r="X23" s="28"/>
      <c r="Y23" s="28"/>
      <c r="AI23" s="30" t="s">
        <v>99</v>
      </c>
      <c r="AJ23" s="26"/>
      <c r="AK23" s="27"/>
      <c r="AL23" s="27"/>
      <c r="AM23" s="28"/>
      <c r="AN23" s="28"/>
      <c r="AX23" s="30" t="s">
        <v>99</v>
      </c>
      <c r="AY23" s="26"/>
      <c r="AZ23" s="27"/>
      <c r="BA23" s="27"/>
      <c r="BB23" s="28"/>
      <c r="BC23" s="28"/>
      <c r="BM23" s="30" t="s">
        <v>99</v>
      </c>
      <c r="BN23" s="26"/>
      <c r="BO23" s="27"/>
      <c r="BP23" s="27"/>
      <c r="BQ23" s="28"/>
      <c r="BR23" s="28"/>
      <c r="CB23" s="30" t="s">
        <v>99</v>
      </c>
      <c r="CC23" s="26"/>
      <c r="CD23" s="27"/>
      <c r="CE23" s="27"/>
      <c r="CF23" s="28"/>
      <c r="CG23" s="28"/>
      <c r="CQ23" s="30" t="s">
        <v>99</v>
      </c>
      <c r="CR23" s="26"/>
      <c r="CS23" s="27"/>
      <c r="CT23" s="27"/>
      <c r="CU23" s="28"/>
      <c r="CV23" s="28"/>
      <c r="DF23" s="30" t="s">
        <v>99</v>
      </c>
      <c r="DG23" s="26"/>
      <c r="DH23" s="27"/>
      <c r="DI23" s="27"/>
      <c r="DJ23" s="28"/>
      <c r="DK23" s="28"/>
      <c r="DU23" s="30" t="s">
        <v>99</v>
      </c>
      <c r="DV23" s="26"/>
      <c r="DW23" s="27"/>
      <c r="DX23" s="27"/>
      <c r="DY23" s="28"/>
      <c r="DZ23" s="28"/>
      <c r="EJ23" s="30" t="s">
        <v>99</v>
      </c>
      <c r="EK23" s="26"/>
      <c r="EL23" s="27"/>
      <c r="EM23" s="27"/>
      <c r="EN23" s="28"/>
      <c r="EO23" s="28"/>
      <c r="EZ23" s="30" t="s">
        <v>99</v>
      </c>
      <c r="FA23" s="26"/>
      <c r="FB23" s="27"/>
      <c r="FC23" s="27"/>
      <c r="FD23" s="28"/>
      <c r="FE23" s="28"/>
      <c r="FN23" s="30" t="s">
        <v>99</v>
      </c>
      <c r="FO23" s="26"/>
      <c r="FP23" s="27"/>
      <c r="FQ23" s="27"/>
      <c r="FR23" s="28"/>
      <c r="FS23" s="28"/>
      <c r="GC23" s="30" t="s">
        <v>99</v>
      </c>
      <c r="GD23" s="26"/>
      <c r="GE23" s="27"/>
      <c r="GF23" s="27"/>
      <c r="GG23" s="28"/>
      <c r="GH23" s="28"/>
      <c r="GR23" s="30" t="s">
        <v>99</v>
      </c>
      <c r="GS23" s="26"/>
      <c r="GT23" s="27"/>
      <c r="GU23" s="27"/>
      <c r="GV23" s="28"/>
      <c r="GW23" s="28"/>
      <c r="HG23" s="30" t="s">
        <v>99</v>
      </c>
      <c r="HH23" s="26"/>
      <c r="HI23" s="27"/>
      <c r="HJ23" s="27"/>
      <c r="HK23" s="28"/>
      <c r="HL23" s="28"/>
    </row>
    <row r="24" spans="3:220" s="25" customFormat="1" ht="18" customHeight="1" x14ac:dyDescent="0.2">
      <c r="E24" s="30"/>
      <c r="F24" s="26"/>
      <c r="G24" s="27"/>
      <c r="H24" s="27"/>
      <c r="I24" s="28"/>
      <c r="J24" s="28"/>
      <c r="T24" s="30"/>
      <c r="U24" s="26"/>
      <c r="V24" s="27"/>
      <c r="W24" s="27"/>
      <c r="X24" s="28"/>
      <c r="Y24" s="28"/>
      <c r="AI24" s="30"/>
      <c r="AJ24" s="26"/>
      <c r="AK24" s="27"/>
      <c r="AL24" s="27"/>
      <c r="AM24" s="28"/>
      <c r="AN24" s="28"/>
      <c r="AX24" s="30"/>
      <c r="AY24" s="26"/>
      <c r="AZ24" s="27"/>
      <c r="BA24" s="27"/>
      <c r="BB24" s="28"/>
      <c r="BC24" s="28"/>
      <c r="BM24" s="30"/>
      <c r="BN24" s="26"/>
      <c r="BO24" s="27"/>
      <c r="BP24" s="27"/>
      <c r="BQ24" s="28"/>
      <c r="BR24" s="28"/>
      <c r="CB24" s="30"/>
      <c r="CC24" s="26"/>
      <c r="CD24" s="27"/>
      <c r="CE24" s="27"/>
      <c r="CF24" s="28"/>
      <c r="CG24" s="28"/>
      <c r="CQ24" s="30"/>
      <c r="CR24" s="26"/>
      <c r="CS24" s="27"/>
      <c r="CT24" s="27"/>
      <c r="CU24" s="28"/>
      <c r="CV24" s="28"/>
      <c r="DF24" s="30"/>
      <c r="DG24" s="26"/>
      <c r="DH24" s="27"/>
      <c r="DI24" s="27"/>
      <c r="DJ24" s="28"/>
      <c r="DK24" s="28"/>
      <c r="DU24" s="30"/>
      <c r="DV24" s="26"/>
      <c r="DW24" s="27"/>
      <c r="DX24" s="27"/>
      <c r="DY24" s="28"/>
      <c r="DZ24" s="28"/>
      <c r="EJ24" s="30"/>
      <c r="EK24" s="26"/>
      <c r="EL24" s="27"/>
      <c r="EM24" s="27"/>
      <c r="EN24" s="28"/>
      <c r="EO24" s="28"/>
      <c r="EZ24" s="30"/>
      <c r="FA24" s="26"/>
      <c r="FB24" s="27"/>
      <c r="FC24" s="27"/>
      <c r="FD24" s="28"/>
      <c r="FE24" s="28"/>
      <c r="FN24" s="30"/>
      <c r="FO24" s="26"/>
      <c r="FP24" s="27"/>
      <c r="FQ24" s="27"/>
      <c r="FR24" s="28"/>
      <c r="FS24" s="28"/>
      <c r="GC24" s="30"/>
      <c r="GD24" s="26"/>
      <c r="GE24" s="27"/>
      <c r="GF24" s="27"/>
      <c r="GG24" s="28"/>
      <c r="GH24" s="28"/>
      <c r="GR24" s="30"/>
      <c r="GS24" s="26"/>
      <c r="GT24" s="27"/>
      <c r="GU24" s="27"/>
      <c r="GV24" s="28"/>
      <c r="GW24" s="28"/>
      <c r="HG24" s="30"/>
      <c r="HH24" s="26"/>
      <c r="HI24" s="27"/>
      <c r="HJ24" s="27"/>
      <c r="HK24" s="28"/>
      <c r="HL24" s="28"/>
    </row>
    <row r="25" spans="3:220" s="25" customFormat="1" ht="18" customHeight="1" x14ac:dyDescent="0.2">
      <c r="E25" s="26"/>
      <c r="F25" s="26"/>
      <c r="G25" s="27"/>
      <c r="H25" s="27"/>
      <c r="I25" s="28"/>
      <c r="J25" s="28"/>
      <c r="T25" s="26"/>
      <c r="U25" s="26"/>
      <c r="V25" s="27"/>
      <c r="W25" s="27"/>
      <c r="X25" s="28"/>
      <c r="Y25" s="28"/>
      <c r="AI25" s="26"/>
      <c r="AJ25" s="26"/>
      <c r="AK25" s="27"/>
      <c r="AL25" s="27"/>
      <c r="AM25" s="28"/>
      <c r="AN25" s="28"/>
      <c r="AX25" s="26"/>
      <c r="AY25" s="26"/>
      <c r="AZ25" s="27"/>
      <c r="BA25" s="27"/>
      <c r="BB25" s="28"/>
      <c r="BC25" s="28"/>
      <c r="BM25" s="26"/>
      <c r="BN25" s="26"/>
      <c r="BO25" s="27"/>
      <c r="BP25" s="27"/>
      <c r="BQ25" s="28"/>
      <c r="BR25" s="28"/>
      <c r="CB25" s="26"/>
      <c r="CC25" s="26"/>
      <c r="CD25" s="27"/>
      <c r="CE25" s="27"/>
      <c r="CF25" s="28"/>
      <c r="CG25" s="28"/>
      <c r="CQ25" s="26"/>
      <c r="CR25" s="26"/>
      <c r="CS25" s="27"/>
      <c r="CT25" s="27"/>
      <c r="CU25" s="28"/>
      <c r="CV25" s="28"/>
      <c r="DF25" s="26"/>
      <c r="DG25" s="26"/>
      <c r="DH25" s="27"/>
      <c r="DI25" s="27"/>
      <c r="DJ25" s="28"/>
      <c r="DK25" s="28"/>
      <c r="DU25" s="26"/>
      <c r="DV25" s="26"/>
      <c r="DW25" s="27"/>
      <c r="DX25" s="27"/>
      <c r="DY25" s="28"/>
      <c r="DZ25" s="28"/>
      <c r="EJ25" s="26"/>
      <c r="EK25" s="26"/>
      <c r="EL25" s="27"/>
      <c r="EM25" s="27"/>
      <c r="EN25" s="28"/>
      <c r="EO25" s="28"/>
      <c r="EZ25" s="26"/>
      <c r="FA25" s="26"/>
      <c r="FB25" s="27"/>
      <c r="FC25" s="27"/>
      <c r="FD25" s="28"/>
      <c r="FE25" s="28"/>
      <c r="FN25" s="26"/>
      <c r="FO25" s="26"/>
      <c r="FP25" s="27"/>
      <c r="FQ25" s="27"/>
      <c r="FR25" s="28"/>
      <c r="FS25" s="28"/>
      <c r="GC25" s="26"/>
      <c r="GD25" s="26"/>
      <c r="GE25" s="27"/>
      <c r="GF25" s="27"/>
      <c r="GG25" s="28"/>
      <c r="GH25" s="28"/>
      <c r="GR25" s="26"/>
      <c r="GS25" s="26"/>
      <c r="GT25" s="27"/>
      <c r="GU25" s="27"/>
      <c r="GV25" s="28"/>
      <c r="GW25" s="28"/>
      <c r="HG25" s="26"/>
      <c r="HH25" s="26"/>
      <c r="HI25" s="27"/>
      <c r="HJ25" s="27"/>
      <c r="HK25" s="28"/>
      <c r="HL25" s="28"/>
    </row>
  </sheetData>
  <mergeCells count="330">
    <mergeCell ref="GP7:GW7"/>
    <mergeCell ref="HE7:HL7"/>
    <mergeCell ref="HE22:HF22"/>
    <mergeCell ref="HG22:HH22"/>
    <mergeCell ref="HI22:HJ22"/>
    <mergeCell ref="HK22:HL22"/>
    <mergeCell ref="HE19:HF19"/>
    <mergeCell ref="HG19:HH19"/>
    <mergeCell ref="HI19:HJ19"/>
    <mergeCell ref="HK19:HL19"/>
    <mergeCell ref="HE20:HF20"/>
    <mergeCell ref="HG20:HH20"/>
    <mergeCell ref="HI20:HJ20"/>
    <mergeCell ref="HK20:HL20"/>
    <mergeCell ref="HL16:HL17"/>
    <mergeCell ref="HE18:HF18"/>
    <mergeCell ref="HG18:HH18"/>
    <mergeCell ref="HI18:HJ18"/>
    <mergeCell ref="HK18:HL18"/>
    <mergeCell ref="GP21:GQ21"/>
    <mergeCell ref="GR21:GS21"/>
    <mergeCell ref="GT21:GU21"/>
    <mergeCell ref="GV21:GW21"/>
    <mergeCell ref="GW16:GW17"/>
    <mergeCell ref="GP18:GQ18"/>
    <mergeCell ref="GR18:GS18"/>
    <mergeCell ref="GT18:GU18"/>
    <mergeCell ref="GV18:GW18"/>
    <mergeCell ref="HE21:HF21"/>
    <mergeCell ref="HG21:HH21"/>
    <mergeCell ref="HI21:HJ21"/>
    <mergeCell ref="HK21:HL21"/>
    <mergeCell ref="GP22:GQ22"/>
    <mergeCell ref="GR22:GS22"/>
    <mergeCell ref="GT22:GU22"/>
    <mergeCell ref="GV22:GW22"/>
    <mergeCell ref="GP19:GQ19"/>
    <mergeCell ref="GR19:GS19"/>
    <mergeCell ref="GT19:GU19"/>
    <mergeCell ref="GV19:GW19"/>
    <mergeCell ref="GP20:GQ20"/>
    <mergeCell ref="GR20:GS20"/>
    <mergeCell ref="GT20:GU20"/>
    <mergeCell ref="GV20:GW20"/>
    <mergeCell ref="FL7:FS7"/>
    <mergeCell ref="GA7:GH7"/>
    <mergeCell ref="GA22:GB22"/>
    <mergeCell ref="GC22:GD22"/>
    <mergeCell ref="GE22:GF22"/>
    <mergeCell ref="GG22:GH22"/>
    <mergeCell ref="GA19:GB19"/>
    <mergeCell ref="GC19:GD19"/>
    <mergeCell ref="GE19:GF19"/>
    <mergeCell ref="GG19:GH19"/>
    <mergeCell ref="GA20:GB20"/>
    <mergeCell ref="GC20:GD20"/>
    <mergeCell ref="GE20:GF20"/>
    <mergeCell ref="GG20:GH20"/>
    <mergeCell ref="GH16:GH17"/>
    <mergeCell ref="GA18:GB18"/>
    <mergeCell ref="GC18:GD18"/>
    <mergeCell ref="GE18:GF18"/>
    <mergeCell ref="GG18:GH18"/>
    <mergeCell ref="FL21:FM21"/>
    <mergeCell ref="FN21:FO21"/>
    <mergeCell ref="FP21:FQ21"/>
    <mergeCell ref="FR21:FS21"/>
    <mergeCell ref="FS16:FS17"/>
    <mergeCell ref="FL18:FM18"/>
    <mergeCell ref="FN18:FO18"/>
    <mergeCell ref="FP18:FQ18"/>
    <mergeCell ref="FR18:FS18"/>
    <mergeCell ref="GA21:GB21"/>
    <mergeCell ref="GC21:GD21"/>
    <mergeCell ref="GE21:GF21"/>
    <mergeCell ref="GG21:GH21"/>
    <mergeCell ref="FL22:FM22"/>
    <mergeCell ref="FN22:FO22"/>
    <mergeCell ref="FP22:FQ22"/>
    <mergeCell ref="FR22:FS22"/>
    <mergeCell ref="FL19:FM19"/>
    <mergeCell ref="FN19:FO19"/>
    <mergeCell ref="FP19:FQ19"/>
    <mergeCell ref="FR19:FS19"/>
    <mergeCell ref="FL20:FM20"/>
    <mergeCell ref="FN20:FO20"/>
    <mergeCell ref="FP20:FQ20"/>
    <mergeCell ref="FR20:FS20"/>
    <mergeCell ref="EH7:EO7"/>
    <mergeCell ref="EX7:FE7"/>
    <mergeCell ref="EX22:EY22"/>
    <mergeCell ref="EZ22:FA22"/>
    <mergeCell ref="FB22:FC22"/>
    <mergeCell ref="FD22:FE22"/>
    <mergeCell ref="EX19:EY19"/>
    <mergeCell ref="EZ19:FA19"/>
    <mergeCell ref="FB19:FC19"/>
    <mergeCell ref="FD19:FE19"/>
    <mergeCell ref="EX20:EY20"/>
    <mergeCell ref="EZ20:FA20"/>
    <mergeCell ref="FB20:FC20"/>
    <mergeCell ref="FD20:FE20"/>
    <mergeCell ref="FE16:FE17"/>
    <mergeCell ref="EX18:EY18"/>
    <mergeCell ref="EZ18:FA18"/>
    <mergeCell ref="FB18:FC18"/>
    <mergeCell ref="FD18:FE18"/>
    <mergeCell ref="EH21:EI21"/>
    <mergeCell ref="EJ21:EK21"/>
    <mergeCell ref="EL21:EM21"/>
    <mergeCell ref="EN21:EO21"/>
    <mergeCell ref="EO16:EO17"/>
    <mergeCell ref="EH18:EI18"/>
    <mergeCell ref="EJ18:EK18"/>
    <mergeCell ref="EL18:EM18"/>
    <mergeCell ref="EN18:EO18"/>
    <mergeCell ref="EX21:EY21"/>
    <mergeCell ref="EZ21:FA21"/>
    <mergeCell ref="FB21:FC21"/>
    <mergeCell ref="FD21:FE21"/>
    <mergeCell ref="EH22:EI22"/>
    <mergeCell ref="EJ22:EK22"/>
    <mergeCell ref="EL22:EM22"/>
    <mergeCell ref="EN22:EO22"/>
    <mergeCell ref="EH19:EI19"/>
    <mergeCell ref="EJ19:EK19"/>
    <mergeCell ref="EL19:EM19"/>
    <mergeCell ref="EN19:EO19"/>
    <mergeCell ref="EH20:EI20"/>
    <mergeCell ref="EJ20:EK20"/>
    <mergeCell ref="EL20:EM20"/>
    <mergeCell ref="EN20:EO20"/>
    <mergeCell ref="DD7:DK7"/>
    <mergeCell ref="DS7:DZ7"/>
    <mergeCell ref="DS22:DT22"/>
    <mergeCell ref="DU22:DV22"/>
    <mergeCell ref="DW22:DX22"/>
    <mergeCell ref="DY22:DZ22"/>
    <mergeCell ref="DS19:DT19"/>
    <mergeCell ref="DU19:DV19"/>
    <mergeCell ref="DW19:DX19"/>
    <mergeCell ref="DY19:DZ19"/>
    <mergeCell ref="DS20:DT20"/>
    <mergeCell ref="DU20:DV20"/>
    <mergeCell ref="DW20:DX20"/>
    <mergeCell ref="DY20:DZ20"/>
    <mergeCell ref="DZ16:DZ17"/>
    <mergeCell ref="DS18:DT18"/>
    <mergeCell ref="DU18:DV18"/>
    <mergeCell ref="DW18:DX18"/>
    <mergeCell ref="DY18:DZ18"/>
    <mergeCell ref="DD21:DE21"/>
    <mergeCell ref="DF21:DG21"/>
    <mergeCell ref="DH21:DI21"/>
    <mergeCell ref="DJ21:DK21"/>
    <mergeCell ref="DK16:DK17"/>
    <mergeCell ref="DD18:DE18"/>
    <mergeCell ref="DF18:DG18"/>
    <mergeCell ref="DH18:DI18"/>
    <mergeCell ref="DJ18:DK18"/>
    <mergeCell ref="DS21:DT21"/>
    <mergeCell ref="DU21:DV21"/>
    <mergeCell ref="DW21:DX21"/>
    <mergeCell ref="DY21:DZ21"/>
    <mergeCell ref="DD22:DE22"/>
    <mergeCell ref="DF22:DG22"/>
    <mergeCell ref="DH22:DI22"/>
    <mergeCell ref="DJ22:DK22"/>
    <mergeCell ref="DD19:DE19"/>
    <mergeCell ref="DF19:DG19"/>
    <mergeCell ref="DH19:DI19"/>
    <mergeCell ref="DJ19:DK19"/>
    <mergeCell ref="DD20:DE20"/>
    <mergeCell ref="DF20:DG20"/>
    <mergeCell ref="DH20:DI20"/>
    <mergeCell ref="DJ20:DK20"/>
    <mergeCell ref="BZ7:CG7"/>
    <mergeCell ref="CO7:CV7"/>
    <mergeCell ref="CO22:CP22"/>
    <mergeCell ref="CQ22:CR22"/>
    <mergeCell ref="CS22:CT22"/>
    <mergeCell ref="CU22:CV22"/>
    <mergeCell ref="CO19:CP19"/>
    <mergeCell ref="CQ19:CR19"/>
    <mergeCell ref="CS19:CT19"/>
    <mergeCell ref="CU19:CV19"/>
    <mergeCell ref="CO20:CP20"/>
    <mergeCell ref="CQ20:CR20"/>
    <mergeCell ref="CS20:CT20"/>
    <mergeCell ref="CU20:CV20"/>
    <mergeCell ref="CV16:CV17"/>
    <mergeCell ref="CO18:CP18"/>
    <mergeCell ref="CQ18:CR18"/>
    <mergeCell ref="CS18:CT18"/>
    <mergeCell ref="CU18:CV18"/>
    <mergeCell ref="BZ21:CA21"/>
    <mergeCell ref="CB21:CC21"/>
    <mergeCell ref="CD21:CE21"/>
    <mergeCell ref="CF21:CG21"/>
    <mergeCell ref="CG16:CG17"/>
    <mergeCell ref="BZ18:CA18"/>
    <mergeCell ref="CB18:CC18"/>
    <mergeCell ref="CD18:CE18"/>
    <mergeCell ref="CF18:CG18"/>
    <mergeCell ref="CO21:CP21"/>
    <mergeCell ref="CQ21:CR21"/>
    <mergeCell ref="CS21:CT21"/>
    <mergeCell ref="CU21:CV21"/>
    <mergeCell ref="BZ22:CA22"/>
    <mergeCell ref="CB22:CC22"/>
    <mergeCell ref="CD22:CE22"/>
    <mergeCell ref="CF22:CG22"/>
    <mergeCell ref="BZ19:CA19"/>
    <mergeCell ref="CB19:CC19"/>
    <mergeCell ref="CD19:CE19"/>
    <mergeCell ref="CF19:CG19"/>
    <mergeCell ref="BZ20:CA20"/>
    <mergeCell ref="CB20:CC20"/>
    <mergeCell ref="CD20:CE20"/>
    <mergeCell ref="CF20:CG20"/>
    <mergeCell ref="AV7:BC7"/>
    <mergeCell ref="BK7:BR7"/>
    <mergeCell ref="BK22:BL22"/>
    <mergeCell ref="BM22:BN22"/>
    <mergeCell ref="BO22:BP22"/>
    <mergeCell ref="BQ22:BR22"/>
    <mergeCell ref="BK19:BL19"/>
    <mergeCell ref="BM19:BN19"/>
    <mergeCell ref="BO19:BP19"/>
    <mergeCell ref="BQ19:BR19"/>
    <mergeCell ref="BK20:BL20"/>
    <mergeCell ref="BM20:BN20"/>
    <mergeCell ref="BO20:BP20"/>
    <mergeCell ref="BQ20:BR20"/>
    <mergeCell ref="BR16:BR17"/>
    <mergeCell ref="BK18:BL18"/>
    <mergeCell ref="BM18:BN18"/>
    <mergeCell ref="BO18:BP18"/>
    <mergeCell ref="BQ18:BR18"/>
    <mergeCell ref="AV21:AW21"/>
    <mergeCell ref="AX21:AY21"/>
    <mergeCell ref="AZ21:BA21"/>
    <mergeCell ref="BB21:BC21"/>
    <mergeCell ref="BC16:BC17"/>
    <mergeCell ref="AV18:AW18"/>
    <mergeCell ref="AX18:AY18"/>
    <mergeCell ref="AZ18:BA18"/>
    <mergeCell ref="BB18:BC18"/>
    <mergeCell ref="BK21:BL21"/>
    <mergeCell ref="BM21:BN21"/>
    <mergeCell ref="BO21:BP21"/>
    <mergeCell ref="BQ21:BR21"/>
    <mergeCell ref="AV22:AW22"/>
    <mergeCell ref="AX22:AY22"/>
    <mergeCell ref="AZ22:BA22"/>
    <mergeCell ref="BB22:BC22"/>
    <mergeCell ref="AV19:AW19"/>
    <mergeCell ref="AX19:AY19"/>
    <mergeCell ref="AZ19:BA19"/>
    <mergeCell ref="BB19:BC19"/>
    <mergeCell ref="AV20:AW20"/>
    <mergeCell ref="AX20:AY20"/>
    <mergeCell ref="AZ20:BA20"/>
    <mergeCell ref="BB20:BC20"/>
    <mergeCell ref="AG21:AH21"/>
    <mergeCell ref="AI21:AJ21"/>
    <mergeCell ref="AK21:AL21"/>
    <mergeCell ref="AM21:AN21"/>
    <mergeCell ref="AG22:AH22"/>
    <mergeCell ref="AI22:AJ22"/>
    <mergeCell ref="AK22:AL22"/>
    <mergeCell ref="AM22:AN22"/>
    <mergeCell ref="AG19:AH19"/>
    <mergeCell ref="AI19:AJ19"/>
    <mergeCell ref="AK19:AL19"/>
    <mergeCell ref="AM19:AN19"/>
    <mergeCell ref="AG20:AH20"/>
    <mergeCell ref="AI20:AJ20"/>
    <mergeCell ref="AK20:AL20"/>
    <mergeCell ref="AM20:AN20"/>
    <mergeCell ref="R21:S21"/>
    <mergeCell ref="T21:U21"/>
    <mergeCell ref="V21:W21"/>
    <mergeCell ref="X21:Y21"/>
    <mergeCell ref="R22:S22"/>
    <mergeCell ref="T22:U22"/>
    <mergeCell ref="V22:W22"/>
    <mergeCell ref="X22:Y22"/>
    <mergeCell ref="R19:S19"/>
    <mergeCell ref="T19:U19"/>
    <mergeCell ref="V19:W19"/>
    <mergeCell ref="X19:Y19"/>
    <mergeCell ref="R20:S20"/>
    <mergeCell ref="T20:U20"/>
    <mergeCell ref="V20:W20"/>
    <mergeCell ref="X20:Y20"/>
    <mergeCell ref="C7:J7"/>
    <mergeCell ref="AG18:AH18"/>
    <mergeCell ref="AI18:AJ18"/>
    <mergeCell ref="AK18:AL18"/>
    <mergeCell ref="AM18:AN18"/>
    <mergeCell ref="AN16:AN17"/>
    <mergeCell ref="R18:S18"/>
    <mergeCell ref="T18:U18"/>
    <mergeCell ref="V18:W18"/>
    <mergeCell ref="X18:Y18"/>
    <mergeCell ref="Y16:Y17"/>
    <mergeCell ref="R7:Y7"/>
    <mergeCell ref="AG7:AN7"/>
    <mergeCell ref="J16:J17"/>
    <mergeCell ref="C18:D18"/>
    <mergeCell ref="C19:D19"/>
    <mergeCell ref="C20:D20"/>
    <mergeCell ref="E20:F20"/>
    <mergeCell ref="G20:H20"/>
    <mergeCell ref="I18:J18"/>
    <mergeCell ref="I19:J19"/>
    <mergeCell ref="E18:F18"/>
    <mergeCell ref="G18:H18"/>
    <mergeCell ref="E19:F19"/>
    <mergeCell ref="G19:H19"/>
    <mergeCell ref="I22:J22"/>
    <mergeCell ref="C22:D22"/>
    <mergeCell ref="E22:F22"/>
    <mergeCell ref="G22:H22"/>
    <mergeCell ref="I20:J20"/>
    <mergeCell ref="C21:D21"/>
    <mergeCell ref="E21:F21"/>
    <mergeCell ref="G21:H21"/>
    <mergeCell ref="I21:J21"/>
  </mergeCells>
  <phoneticPr fontId="2"/>
  <printOptions horizontalCentered="1" verticalCentered="1"/>
  <pageMargins left="0.70866141732283472" right="0.70866141732283472" top="0.74803149606299213" bottom="0.74803149606299213" header="0.31496062992125984" footer="0.31496062992125984"/>
  <pageSetup paperSize="9" scale="87" orientation="landscape" blackAndWhite="1" r:id="rId1"/>
  <colBreaks count="14" manualBreakCount="14">
    <brk id="11" max="17" man="1"/>
    <brk id="26" max="17" man="1"/>
    <brk id="41" max="17" man="1"/>
    <brk id="56" max="17" man="1"/>
    <brk id="71" max="17" man="1"/>
    <brk id="86" max="17" man="1"/>
    <brk id="101" max="17" man="1"/>
    <brk id="116" max="17" man="1"/>
    <brk id="131" max="17" man="1"/>
    <brk id="146" max="17" man="1"/>
    <brk id="162" max="17" man="1"/>
    <brk id="176" max="17" man="1"/>
    <brk id="191" max="17" man="1"/>
    <brk id="206" max="17" man="1"/>
  </colBreaks>
  <drawing r:id="rId2"/>
  <legacyDrawing r:id="rId3"/>
  <mc:AlternateContent xmlns:mc="http://schemas.openxmlformats.org/markup-compatibility/2006">
    <mc:Choice Requires="x14">
      <controls>
        <mc:AlternateContent xmlns:mc="http://schemas.openxmlformats.org/markup-compatibility/2006">
          <mc:Choice Requires="x14">
            <control shapeId="2052" r:id="rId4" name="Check Box 4">
              <controlPr defaultSize="0" autoFill="0" autoLine="0" autoPict="0">
                <anchor moveWithCells="1">
                  <from>
                    <xdr:col>2</xdr:col>
                    <xdr:colOff>822960</xdr:colOff>
                    <xdr:row>10</xdr:row>
                    <xdr:rowOff>38100</xdr:rowOff>
                  </from>
                  <to>
                    <xdr:col>3</xdr:col>
                    <xdr:colOff>22860</xdr:colOff>
                    <xdr:row>10</xdr:row>
                    <xdr:rowOff>220980</xdr:rowOff>
                  </to>
                </anchor>
              </controlPr>
            </control>
          </mc:Choice>
        </mc:AlternateContent>
        <mc:AlternateContent xmlns:mc="http://schemas.openxmlformats.org/markup-compatibility/2006">
          <mc:Choice Requires="x14">
            <control shapeId="2053" r:id="rId5" name="Check Box 5">
              <controlPr defaultSize="0" autoFill="0" autoLine="0" autoPict="0">
                <anchor moveWithCells="1">
                  <from>
                    <xdr:col>2</xdr:col>
                    <xdr:colOff>822960</xdr:colOff>
                    <xdr:row>12</xdr:row>
                    <xdr:rowOff>7620</xdr:rowOff>
                  </from>
                  <to>
                    <xdr:col>2</xdr:col>
                    <xdr:colOff>998220</xdr:colOff>
                    <xdr:row>12</xdr:row>
                    <xdr:rowOff>213360</xdr:rowOff>
                  </to>
                </anchor>
              </controlPr>
            </control>
          </mc:Choice>
        </mc:AlternateContent>
        <mc:AlternateContent xmlns:mc="http://schemas.openxmlformats.org/markup-compatibility/2006">
          <mc:Choice Requires="x14">
            <control shapeId="2054" r:id="rId6" name="Check Box 6">
              <controlPr defaultSize="0" autoFill="0" autoLine="0" autoPict="0">
                <anchor moveWithCells="1">
                  <from>
                    <xdr:col>2</xdr:col>
                    <xdr:colOff>822960</xdr:colOff>
                    <xdr:row>13</xdr:row>
                    <xdr:rowOff>7620</xdr:rowOff>
                  </from>
                  <to>
                    <xdr:col>3</xdr:col>
                    <xdr:colOff>22860</xdr:colOff>
                    <xdr:row>13</xdr:row>
                    <xdr:rowOff>190500</xdr:rowOff>
                  </to>
                </anchor>
              </controlPr>
            </control>
          </mc:Choice>
        </mc:AlternateContent>
        <mc:AlternateContent xmlns:mc="http://schemas.openxmlformats.org/markup-compatibility/2006">
          <mc:Choice Requires="x14">
            <control shapeId="2055" r:id="rId7" name="Check Box 7">
              <controlPr defaultSize="0" autoFill="0" autoLine="0" autoPict="0">
                <anchor moveWithCells="1">
                  <from>
                    <xdr:col>17</xdr:col>
                    <xdr:colOff>822960</xdr:colOff>
                    <xdr:row>10</xdr:row>
                    <xdr:rowOff>38100</xdr:rowOff>
                  </from>
                  <to>
                    <xdr:col>18</xdr:col>
                    <xdr:colOff>22860</xdr:colOff>
                    <xdr:row>10</xdr:row>
                    <xdr:rowOff>220980</xdr:rowOff>
                  </to>
                </anchor>
              </controlPr>
            </control>
          </mc:Choice>
        </mc:AlternateContent>
        <mc:AlternateContent xmlns:mc="http://schemas.openxmlformats.org/markup-compatibility/2006">
          <mc:Choice Requires="x14">
            <control shapeId="2056" r:id="rId8" name="Check Box 8">
              <controlPr defaultSize="0" autoFill="0" autoLine="0" autoPict="0">
                <anchor moveWithCells="1">
                  <from>
                    <xdr:col>17</xdr:col>
                    <xdr:colOff>822960</xdr:colOff>
                    <xdr:row>12</xdr:row>
                    <xdr:rowOff>7620</xdr:rowOff>
                  </from>
                  <to>
                    <xdr:col>17</xdr:col>
                    <xdr:colOff>998220</xdr:colOff>
                    <xdr:row>12</xdr:row>
                    <xdr:rowOff>213360</xdr:rowOff>
                  </to>
                </anchor>
              </controlPr>
            </control>
          </mc:Choice>
        </mc:AlternateContent>
        <mc:AlternateContent xmlns:mc="http://schemas.openxmlformats.org/markup-compatibility/2006">
          <mc:Choice Requires="x14">
            <control shapeId="2057" r:id="rId9" name="Check Box 9">
              <controlPr defaultSize="0" autoFill="0" autoLine="0" autoPict="0">
                <anchor moveWithCells="1">
                  <from>
                    <xdr:col>17</xdr:col>
                    <xdr:colOff>822960</xdr:colOff>
                    <xdr:row>13</xdr:row>
                    <xdr:rowOff>7620</xdr:rowOff>
                  </from>
                  <to>
                    <xdr:col>18</xdr:col>
                    <xdr:colOff>22860</xdr:colOff>
                    <xdr:row>13</xdr:row>
                    <xdr:rowOff>190500</xdr:rowOff>
                  </to>
                </anchor>
              </controlPr>
            </control>
          </mc:Choice>
        </mc:AlternateContent>
        <mc:AlternateContent xmlns:mc="http://schemas.openxmlformats.org/markup-compatibility/2006">
          <mc:Choice Requires="x14">
            <control shapeId="2058" r:id="rId10" name="Check Box 10">
              <controlPr defaultSize="0" autoFill="0" autoLine="0" autoPict="0">
                <anchor moveWithCells="1">
                  <from>
                    <xdr:col>32</xdr:col>
                    <xdr:colOff>822960</xdr:colOff>
                    <xdr:row>10</xdr:row>
                    <xdr:rowOff>38100</xdr:rowOff>
                  </from>
                  <to>
                    <xdr:col>33</xdr:col>
                    <xdr:colOff>22860</xdr:colOff>
                    <xdr:row>10</xdr:row>
                    <xdr:rowOff>220980</xdr:rowOff>
                  </to>
                </anchor>
              </controlPr>
            </control>
          </mc:Choice>
        </mc:AlternateContent>
        <mc:AlternateContent xmlns:mc="http://schemas.openxmlformats.org/markup-compatibility/2006">
          <mc:Choice Requires="x14">
            <control shapeId="2059" r:id="rId11" name="Check Box 11">
              <controlPr defaultSize="0" autoFill="0" autoLine="0" autoPict="0">
                <anchor moveWithCells="1">
                  <from>
                    <xdr:col>32</xdr:col>
                    <xdr:colOff>822960</xdr:colOff>
                    <xdr:row>12</xdr:row>
                    <xdr:rowOff>7620</xdr:rowOff>
                  </from>
                  <to>
                    <xdr:col>32</xdr:col>
                    <xdr:colOff>998220</xdr:colOff>
                    <xdr:row>12</xdr:row>
                    <xdr:rowOff>213360</xdr:rowOff>
                  </to>
                </anchor>
              </controlPr>
            </control>
          </mc:Choice>
        </mc:AlternateContent>
        <mc:AlternateContent xmlns:mc="http://schemas.openxmlformats.org/markup-compatibility/2006">
          <mc:Choice Requires="x14">
            <control shapeId="2060" r:id="rId12" name="Check Box 12">
              <controlPr defaultSize="0" autoFill="0" autoLine="0" autoPict="0">
                <anchor moveWithCells="1">
                  <from>
                    <xdr:col>32</xdr:col>
                    <xdr:colOff>822960</xdr:colOff>
                    <xdr:row>13</xdr:row>
                    <xdr:rowOff>7620</xdr:rowOff>
                  </from>
                  <to>
                    <xdr:col>33</xdr:col>
                    <xdr:colOff>22860</xdr:colOff>
                    <xdr:row>13</xdr:row>
                    <xdr:rowOff>190500</xdr:rowOff>
                  </to>
                </anchor>
              </controlPr>
            </control>
          </mc:Choice>
        </mc:AlternateContent>
        <mc:AlternateContent xmlns:mc="http://schemas.openxmlformats.org/markup-compatibility/2006">
          <mc:Choice Requires="x14">
            <control shapeId="2061" r:id="rId13" name="Check Box 13">
              <controlPr defaultSize="0" autoFill="0" autoLine="0" autoPict="0">
                <anchor moveWithCells="1">
                  <from>
                    <xdr:col>47</xdr:col>
                    <xdr:colOff>822960</xdr:colOff>
                    <xdr:row>10</xdr:row>
                    <xdr:rowOff>38100</xdr:rowOff>
                  </from>
                  <to>
                    <xdr:col>48</xdr:col>
                    <xdr:colOff>22860</xdr:colOff>
                    <xdr:row>10</xdr:row>
                    <xdr:rowOff>220980</xdr:rowOff>
                  </to>
                </anchor>
              </controlPr>
            </control>
          </mc:Choice>
        </mc:AlternateContent>
        <mc:AlternateContent xmlns:mc="http://schemas.openxmlformats.org/markup-compatibility/2006">
          <mc:Choice Requires="x14">
            <control shapeId="2062" r:id="rId14" name="Check Box 14">
              <controlPr defaultSize="0" autoFill="0" autoLine="0" autoPict="0">
                <anchor moveWithCells="1">
                  <from>
                    <xdr:col>47</xdr:col>
                    <xdr:colOff>822960</xdr:colOff>
                    <xdr:row>12</xdr:row>
                    <xdr:rowOff>7620</xdr:rowOff>
                  </from>
                  <to>
                    <xdr:col>47</xdr:col>
                    <xdr:colOff>998220</xdr:colOff>
                    <xdr:row>12</xdr:row>
                    <xdr:rowOff>213360</xdr:rowOff>
                  </to>
                </anchor>
              </controlPr>
            </control>
          </mc:Choice>
        </mc:AlternateContent>
        <mc:AlternateContent xmlns:mc="http://schemas.openxmlformats.org/markup-compatibility/2006">
          <mc:Choice Requires="x14">
            <control shapeId="2063" r:id="rId15" name="Check Box 15">
              <controlPr defaultSize="0" autoFill="0" autoLine="0" autoPict="0">
                <anchor moveWithCells="1">
                  <from>
                    <xdr:col>47</xdr:col>
                    <xdr:colOff>822960</xdr:colOff>
                    <xdr:row>13</xdr:row>
                    <xdr:rowOff>7620</xdr:rowOff>
                  </from>
                  <to>
                    <xdr:col>48</xdr:col>
                    <xdr:colOff>22860</xdr:colOff>
                    <xdr:row>13</xdr:row>
                    <xdr:rowOff>190500</xdr:rowOff>
                  </to>
                </anchor>
              </controlPr>
            </control>
          </mc:Choice>
        </mc:AlternateContent>
        <mc:AlternateContent xmlns:mc="http://schemas.openxmlformats.org/markup-compatibility/2006">
          <mc:Choice Requires="x14">
            <control shapeId="2064" r:id="rId16" name="Check Box 16">
              <controlPr defaultSize="0" autoFill="0" autoLine="0" autoPict="0">
                <anchor moveWithCells="1">
                  <from>
                    <xdr:col>62</xdr:col>
                    <xdr:colOff>822960</xdr:colOff>
                    <xdr:row>10</xdr:row>
                    <xdr:rowOff>38100</xdr:rowOff>
                  </from>
                  <to>
                    <xdr:col>63</xdr:col>
                    <xdr:colOff>22860</xdr:colOff>
                    <xdr:row>10</xdr:row>
                    <xdr:rowOff>220980</xdr:rowOff>
                  </to>
                </anchor>
              </controlPr>
            </control>
          </mc:Choice>
        </mc:AlternateContent>
        <mc:AlternateContent xmlns:mc="http://schemas.openxmlformats.org/markup-compatibility/2006">
          <mc:Choice Requires="x14">
            <control shapeId="2065" r:id="rId17" name="Check Box 17">
              <controlPr defaultSize="0" autoFill="0" autoLine="0" autoPict="0">
                <anchor moveWithCells="1">
                  <from>
                    <xdr:col>62</xdr:col>
                    <xdr:colOff>822960</xdr:colOff>
                    <xdr:row>12</xdr:row>
                    <xdr:rowOff>7620</xdr:rowOff>
                  </from>
                  <to>
                    <xdr:col>62</xdr:col>
                    <xdr:colOff>998220</xdr:colOff>
                    <xdr:row>12</xdr:row>
                    <xdr:rowOff>213360</xdr:rowOff>
                  </to>
                </anchor>
              </controlPr>
            </control>
          </mc:Choice>
        </mc:AlternateContent>
        <mc:AlternateContent xmlns:mc="http://schemas.openxmlformats.org/markup-compatibility/2006">
          <mc:Choice Requires="x14">
            <control shapeId="2066" r:id="rId18" name="Check Box 18">
              <controlPr defaultSize="0" autoFill="0" autoLine="0" autoPict="0">
                <anchor moveWithCells="1">
                  <from>
                    <xdr:col>62</xdr:col>
                    <xdr:colOff>822960</xdr:colOff>
                    <xdr:row>13</xdr:row>
                    <xdr:rowOff>7620</xdr:rowOff>
                  </from>
                  <to>
                    <xdr:col>63</xdr:col>
                    <xdr:colOff>22860</xdr:colOff>
                    <xdr:row>13</xdr:row>
                    <xdr:rowOff>190500</xdr:rowOff>
                  </to>
                </anchor>
              </controlPr>
            </control>
          </mc:Choice>
        </mc:AlternateContent>
        <mc:AlternateContent xmlns:mc="http://schemas.openxmlformats.org/markup-compatibility/2006">
          <mc:Choice Requires="x14">
            <control shapeId="2067" r:id="rId19" name="Check Box 19">
              <controlPr defaultSize="0" autoFill="0" autoLine="0" autoPict="0">
                <anchor moveWithCells="1">
                  <from>
                    <xdr:col>77</xdr:col>
                    <xdr:colOff>822960</xdr:colOff>
                    <xdr:row>10</xdr:row>
                    <xdr:rowOff>38100</xdr:rowOff>
                  </from>
                  <to>
                    <xdr:col>78</xdr:col>
                    <xdr:colOff>22860</xdr:colOff>
                    <xdr:row>10</xdr:row>
                    <xdr:rowOff>220980</xdr:rowOff>
                  </to>
                </anchor>
              </controlPr>
            </control>
          </mc:Choice>
        </mc:AlternateContent>
        <mc:AlternateContent xmlns:mc="http://schemas.openxmlformats.org/markup-compatibility/2006">
          <mc:Choice Requires="x14">
            <control shapeId="2068" r:id="rId20" name="Check Box 20">
              <controlPr defaultSize="0" autoFill="0" autoLine="0" autoPict="0">
                <anchor moveWithCells="1">
                  <from>
                    <xdr:col>77</xdr:col>
                    <xdr:colOff>822960</xdr:colOff>
                    <xdr:row>12</xdr:row>
                    <xdr:rowOff>7620</xdr:rowOff>
                  </from>
                  <to>
                    <xdr:col>77</xdr:col>
                    <xdr:colOff>998220</xdr:colOff>
                    <xdr:row>12</xdr:row>
                    <xdr:rowOff>213360</xdr:rowOff>
                  </to>
                </anchor>
              </controlPr>
            </control>
          </mc:Choice>
        </mc:AlternateContent>
        <mc:AlternateContent xmlns:mc="http://schemas.openxmlformats.org/markup-compatibility/2006">
          <mc:Choice Requires="x14">
            <control shapeId="2069" r:id="rId21" name="Check Box 21">
              <controlPr defaultSize="0" autoFill="0" autoLine="0" autoPict="0">
                <anchor moveWithCells="1">
                  <from>
                    <xdr:col>77</xdr:col>
                    <xdr:colOff>822960</xdr:colOff>
                    <xdr:row>13</xdr:row>
                    <xdr:rowOff>7620</xdr:rowOff>
                  </from>
                  <to>
                    <xdr:col>78</xdr:col>
                    <xdr:colOff>22860</xdr:colOff>
                    <xdr:row>13</xdr:row>
                    <xdr:rowOff>190500</xdr:rowOff>
                  </to>
                </anchor>
              </controlPr>
            </control>
          </mc:Choice>
        </mc:AlternateContent>
        <mc:AlternateContent xmlns:mc="http://schemas.openxmlformats.org/markup-compatibility/2006">
          <mc:Choice Requires="x14">
            <control shapeId="2070" r:id="rId22" name="Check Box 22">
              <controlPr defaultSize="0" autoFill="0" autoLine="0" autoPict="0">
                <anchor moveWithCells="1">
                  <from>
                    <xdr:col>92</xdr:col>
                    <xdr:colOff>822960</xdr:colOff>
                    <xdr:row>10</xdr:row>
                    <xdr:rowOff>38100</xdr:rowOff>
                  </from>
                  <to>
                    <xdr:col>93</xdr:col>
                    <xdr:colOff>22860</xdr:colOff>
                    <xdr:row>10</xdr:row>
                    <xdr:rowOff>220980</xdr:rowOff>
                  </to>
                </anchor>
              </controlPr>
            </control>
          </mc:Choice>
        </mc:AlternateContent>
        <mc:AlternateContent xmlns:mc="http://schemas.openxmlformats.org/markup-compatibility/2006">
          <mc:Choice Requires="x14">
            <control shapeId="2071" r:id="rId23" name="Check Box 23">
              <controlPr defaultSize="0" autoFill="0" autoLine="0" autoPict="0">
                <anchor moveWithCells="1">
                  <from>
                    <xdr:col>92</xdr:col>
                    <xdr:colOff>822960</xdr:colOff>
                    <xdr:row>12</xdr:row>
                    <xdr:rowOff>7620</xdr:rowOff>
                  </from>
                  <to>
                    <xdr:col>92</xdr:col>
                    <xdr:colOff>998220</xdr:colOff>
                    <xdr:row>12</xdr:row>
                    <xdr:rowOff>213360</xdr:rowOff>
                  </to>
                </anchor>
              </controlPr>
            </control>
          </mc:Choice>
        </mc:AlternateContent>
        <mc:AlternateContent xmlns:mc="http://schemas.openxmlformats.org/markup-compatibility/2006">
          <mc:Choice Requires="x14">
            <control shapeId="2072" r:id="rId24" name="Check Box 24">
              <controlPr defaultSize="0" autoFill="0" autoLine="0" autoPict="0">
                <anchor moveWithCells="1">
                  <from>
                    <xdr:col>92</xdr:col>
                    <xdr:colOff>822960</xdr:colOff>
                    <xdr:row>13</xdr:row>
                    <xdr:rowOff>7620</xdr:rowOff>
                  </from>
                  <to>
                    <xdr:col>93</xdr:col>
                    <xdr:colOff>22860</xdr:colOff>
                    <xdr:row>13</xdr:row>
                    <xdr:rowOff>190500</xdr:rowOff>
                  </to>
                </anchor>
              </controlPr>
            </control>
          </mc:Choice>
        </mc:AlternateContent>
        <mc:AlternateContent xmlns:mc="http://schemas.openxmlformats.org/markup-compatibility/2006">
          <mc:Choice Requires="x14">
            <control shapeId="2073" r:id="rId25" name="Check Box 25">
              <controlPr defaultSize="0" autoFill="0" autoLine="0" autoPict="0">
                <anchor moveWithCells="1">
                  <from>
                    <xdr:col>107</xdr:col>
                    <xdr:colOff>822960</xdr:colOff>
                    <xdr:row>10</xdr:row>
                    <xdr:rowOff>38100</xdr:rowOff>
                  </from>
                  <to>
                    <xdr:col>108</xdr:col>
                    <xdr:colOff>22860</xdr:colOff>
                    <xdr:row>10</xdr:row>
                    <xdr:rowOff>220980</xdr:rowOff>
                  </to>
                </anchor>
              </controlPr>
            </control>
          </mc:Choice>
        </mc:AlternateContent>
        <mc:AlternateContent xmlns:mc="http://schemas.openxmlformats.org/markup-compatibility/2006">
          <mc:Choice Requires="x14">
            <control shapeId="2074" r:id="rId26" name="Check Box 26">
              <controlPr defaultSize="0" autoFill="0" autoLine="0" autoPict="0">
                <anchor moveWithCells="1">
                  <from>
                    <xdr:col>107</xdr:col>
                    <xdr:colOff>822960</xdr:colOff>
                    <xdr:row>12</xdr:row>
                    <xdr:rowOff>7620</xdr:rowOff>
                  </from>
                  <to>
                    <xdr:col>107</xdr:col>
                    <xdr:colOff>998220</xdr:colOff>
                    <xdr:row>12</xdr:row>
                    <xdr:rowOff>213360</xdr:rowOff>
                  </to>
                </anchor>
              </controlPr>
            </control>
          </mc:Choice>
        </mc:AlternateContent>
        <mc:AlternateContent xmlns:mc="http://schemas.openxmlformats.org/markup-compatibility/2006">
          <mc:Choice Requires="x14">
            <control shapeId="2075" r:id="rId27" name="Check Box 27">
              <controlPr defaultSize="0" autoFill="0" autoLine="0" autoPict="0">
                <anchor moveWithCells="1">
                  <from>
                    <xdr:col>107</xdr:col>
                    <xdr:colOff>822960</xdr:colOff>
                    <xdr:row>13</xdr:row>
                    <xdr:rowOff>7620</xdr:rowOff>
                  </from>
                  <to>
                    <xdr:col>108</xdr:col>
                    <xdr:colOff>22860</xdr:colOff>
                    <xdr:row>13</xdr:row>
                    <xdr:rowOff>190500</xdr:rowOff>
                  </to>
                </anchor>
              </controlPr>
            </control>
          </mc:Choice>
        </mc:AlternateContent>
        <mc:AlternateContent xmlns:mc="http://schemas.openxmlformats.org/markup-compatibility/2006">
          <mc:Choice Requires="x14">
            <control shapeId="2076" r:id="rId28" name="Check Box 28">
              <controlPr defaultSize="0" autoFill="0" autoLine="0" autoPict="0">
                <anchor moveWithCells="1">
                  <from>
                    <xdr:col>122</xdr:col>
                    <xdr:colOff>822960</xdr:colOff>
                    <xdr:row>10</xdr:row>
                    <xdr:rowOff>38100</xdr:rowOff>
                  </from>
                  <to>
                    <xdr:col>123</xdr:col>
                    <xdr:colOff>22860</xdr:colOff>
                    <xdr:row>10</xdr:row>
                    <xdr:rowOff>220980</xdr:rowOff>
                  </to>
                </anchor>
              </controlPr>
            </control>
          </mc:Choice>
        </mc:AlternateContent>
        <mc:AlternateContent xmlns:mc="http://schemas.openxmlformats.org/markup-compatibility/2006">
          <mc:Choice Requires="x14">
            <control shapeId="2077" r:id="rId29" name="Check Box 29">
              <controlPr defaultSize="0" autoFill="0" autoLine="0" autoPict="0">
                <anchor moveWithCells="1">
                  <from>
                    <xdr:col>122</xdr:col>
                    <xdr:colOff>822960</xdr:colOff>
                    <xdr:row>12</xdr:row>
                    <xdr:rowOff>7620</xdr:rowOff>
                  </from>
                  <to>
                    <xdr:col>122</xdr:col>
                    <xdr:colOff>998220</xdr:colOff>
                    <xdr:row>12</xdr:row>
                    <xdr:rowOff>213360</xdr:rowOff>
                  </to>
                </anchor>
              </controlPr>
            </control>
          </mc:Choice>
        </mc:AlternateContent>
        <mc:AlternateContent xmlns:mc="http://schemas.openxmlformats.org/markup-compatibility/2006">
          <mc:Choice Requires="x14">
            <control shapeId="2078" r:id="rId30" name="Check Box 30">
              <controlPr defaultSize="0" autoFill="0" autoLine="0" autoPict="0">
                <anchor moveWithCells="1">
                  <from>
                    <xdr:col>122</xdr:col>
                    <xdr:colOff>822960</xdr:colOff>
                    <xdr:row>13</xdr:row>
                    <xdr:rowOff>7620</xdr:rowOff>
                  </from>
                  <to>
                    <xdr:col>123</xdr:col>
                    <xdr:colOff>22860</xdr:colOff>
                    <xdr:row>13</xdr:row>
                    <xdr:rowOff>190500</xdr:rowOff>
                  </to>
                </anchor>
              </controlPr>
            </control>
          </mc:Choice>
        </mc:AlternateContent>
        <mc:AlternateContent xmlns:mc="http://schemas.openxmlformats.org/markup-compatibility/2006">
          <mc:Choice Requires="x14">
            <control shapeId="2079" r:id="rId31" name="Check Box 31">
              <controlPr defaultSize="0" autoFill="0" autoLine="0" autoPict="0">
                <anchor moveWithCells="1">
                  <from>
                    <xdr:col>137</xdr:col>
                    <xdr:colOff>822960</xdr:colOff>
                    <xdr:row>10</xdr:row>
                    <xdr:rowOff>38100</xdr:rowOff>
                  </from>
                  <to>
                    <xdr:col>138</xdr:col>
                    <xdr:colOff>22860</xdr:colOff>
                    <xdr:row>10</xdr:row>
                    <xdr:rowOff>220980</xdr:rowOff>
                  </to>
                </anchor>
              </controlPr>
            </control>
          </mc:Choice>
        </mc:AlternateContent>
        <mc:AlternateContent xmlns:mc="http://schemas.openxmlformats.org/markup-compatibility/2006">
          <mc:Choice Requires="x14">
            <control shapeId="2080" r:id="rId32" name="Check Box 32">
              <controlPr defaultSize="0" autoFill="0" autoLine="0" autoPict="0">
                <anchor moveWithCells="1">
                  <from>
                    <xdr:col>137</xdr:col>
                    <xdr:colOff>822960</xdr:colOff>
                    <xdr:row>12</xdr:row>
                    <xdr:rowOff>7620</xdr:rowOff>
                  </from>
                  <to>
                    <xdr:col>137</xdr:col>
                    <xdr:colOff>998220</xdr:colOff>
                    <xdr:row>12</xdr:row>
                    <xdr:rowOff>213360</xdr:rowOff>
                  </to>
                </anchor>
              </controlPr>
            </control>
          </mc:Choice>
        </mc:AlternateContent>
        <mc:AlternateContent xmlns:mc="http://schemas.openxmlformats.org/markup-compatibility/2006">
          <mc:Choice Requires="x14">
            <control shapeId="2081" r:id="rId33" name="Check Box 33">
              <controlPr defaultSize="0" autoFill="0" autoLine="0" autoPict="0">
                <anchor moveWithCells="1">
                  <from>
                    <xdr:col>137</xdr:col>
                    <xdr:colOff>822960</xdr:colOff>
                    <xdr:row>13</xdr:row>
                    <xdr:rowOff>7620</xdr:rowOff>
                  </from>
                  <to>
                    <xdr:col>138</xdr:col>
                    <xdr:colOff>22860</xdr:colOff>
                    <xdr:row>13</xdr:row>
                    <xdr:rowOff>190500</xdr:rowOff>
                  </to>
                </anchor>
              </controlPr>
            </control>
          </mc:Choice>
        </mc:AlternateContent>
        <mc:AlternateContent xmlns:mc="http://schemas.openxmlformats.org/markup-compatibility/2006">
          <mc:Choice Requires="x14">
            <control shapeId="2082" r:id="rId34" name="Check Box 34">
              <controlPr defaultSize="0" autoFill="0" autoLine="0" autoPict="0">
                <anchor moveWithCells="1">
                  <from>
                    <xdr:col>153</xdr:col>
                    <xdr:colOff>822960</xdr:colOff>
                    <xdr:row>10</xdr:row>
                    <xdr:rowOff>38100</xdr:rowOff>
                  </from>
                  <to>
                    <xdr:col>154</xdr:col>
                    <xdr:colOff>22860</xdr:colOff>
                    <xdr:row>10</xdr:row>
                    <xdr:rowOff>220980</xdr:rowOff>
                  </to>
                </anchor>
              </controlPr>
            </control>
          </mc:Choice>
        </mc:AlternateContent>
        <mc:AlternateContent xmlns:mc="http://schemas.openxmlformats.org/markup-compatibility/2006">
          <mc:Choice Requires="x14">
            <control shapeId="2083" r:id="rId35" name="Check Box 35">
              <controlPr defaultSize="0" autoFill="0" autoLine="0" autoPict="0">
                <anchor moveWithCells="1">
                  <from>
                    <xdr:col>153</xdr:col>
                    <xdr:colOff>822960</xdr:colOff>
                    <xdr:row>12</xdr:row>
                    <xdr:rowOff>7620</xdr:rowOff>
                  </from>
                  <to>
                    <xdr:col>153</xdr:col>
                    <xdr:colOff>998220</xdr:colOff>
                    <xdr:row>12</xdr:row>
                    <xdr:rowOff>213360</xdr:rowOff>
                  </to>
                </anchor>
              </controlPr>
            </control>
          </mc:Choice>
        </mc:AlternateContent>
        <mc:AlternateContent xmlns:mc="http://schemas.openxmlformats.org/markup-compatibility/2006">
          <mc:Choice Requires="x14">
            <control shapeId="2084" r:id="rId36" name="Check Box 36">
              <controlPr defaultSize="0" autoFill="0" autoLine="0" autoPict="0">
                <anchor moveWithCells="1">
                  <from>
                    <xdr:col>153</xdr:col>
                    <xdr:colOff>822960</xdr:colOff>
                    <xdr:row>13</xdr:row>
                    <xdr:rowOff>7620</xdr:rowOff>
                  </from>
                  <to>
                    <xdr:col>154</xdr:col>
                    <xdr:colOff>22860</xdr:colOff>
                    <xdr:row>13</xdr:row>
                    <xdr:rowOff>190500</xdr:rowOff>
                  </to>
                </anchor>
              </controlPr>
            </control>
          </mc:Choice>
        </mc:AlternateContent>
        <mc:AlternateContent xmlns:mc="http://schemas.openxmlformats.org/markup-compatibility/2006">
          <mc:Choice Requires="x14">
            <control shapeId="2085" r:id="rId37" name="Check Box 37">
              <controlPr defaultSize="0" autoFill="0" autoLine="0" autoPict="0">
                <anchor moveWithCells="1">
                  <from>
                    <xdr:col>167</xdr:col>
                    <xdr:colOff>822960</xdr:colOff>
                    <xdr:row>10</xdr:row>
                    <xdr:rowOff>38100</xdr:rowOff>
                  </from>
                  <to>
                    <xdr:col>168</xdr:col>
                    <xdr:colOff>22860</xdr:colOff>
                    <xdr:row>10</xdr:row>
                    <xdr:rowOff>220980</xdr:rowOff>
                  </to>
                </anchor>
              </controlPr>
            </control>
          </mc:Choice>
        </mc:AlternateContent>
        <mc:AlternateContent xmlns:mc="http://schemas.openxmlformats.org/markup-compatibility/2006">
          <mc:Choice Requires="x14">
            <control shapeId="2086" r:id="rId38" name="Check Box 38">
              <controlPr defaultSize="0" autoFill="0" autoLine="0" autoPict="0">
                <anchor moveWithCells="1">
                  <from>
                    <xdr:col>167</xdr:col>
                    <xdr:colOff>822960</xdr:colOff>
                    <xdr:row>12</xdr:row>
                    <xdr:rowOff>7620</xdr:rowOff>
                  </from>
                  <to>
                    <xdr:col>167</xdr:col>
                    <xdr:colOff>998220</xdr:colOff>
                    <xdr:row>12</xdr:row>
                    <xdr:rowOff>213360</xdr:rowOff>
                  </to>
                </anchor>
              </controlPr>
            </control>
          </mc:Choice>
        </mc:AlternateContent>
        <mc:AlternateContent xmlns:mc="http://schemas.openxmlformats.org/markup-compatibility/2006">
          <mc:Choice Requires="x14">
            <control shapeId="2087" r:id="rId39" name="Check Box 39">
              <controlPr defaultSize="0" autoFill="0" autoLine="0" autoPict="0">
                <anchor moveWithCells="1">
                  <from>
                    <xdr:col>167</xdr:col>
                    <xdr:colOff>822960</xdr:colOff>
                    <xdr:row>13</xdr:row>
                    <xdr:rowOff>7620</xdr:rowOff>
                  </from>
                  <to>
                    <xdr:col>168</xdr:col>
                    <xdr:colOff>22860</xdr:colOff>
                    <xdr:row>13</xdr:row>
                    <xdr:rowOff>190500</xdr:rowOff>
                  </to>
                </anchor>
              </controlPr>
            </control>
          </mc:Choice>
        </mc:AlternateContent>
        <mc:AlternateContent xmlns:mc="http://schemas.openxmlformats.org/markup-compatibility/2006">
          <mc:Choice Requires="x14">
            <control shapeId="2088" r:id="rId40" name="Check Box 40">
              <controlPr defaultSize="0" autoFill="0" autoLine="0" autoPict="0">
                <anchor moveWithCells="1">
                  <from>
                    <xdr:col>182</xdr:col>
                    <xdr:colOff>822960</xdr:colOff>
                    <xdr:row>10</xdr:row>
                    <xdr:rowOff>38100</xdr:rowOff>
                  </from>
                  <to>
                    <xdr:col>183</xdr:col>
                    <xdr:colOff>22860</xdr:colOff>
                    <xdr:row>10</xdr:row>
                    <xdr:rowOff>220980</xdr:rowOff>
                  </to>
                </anchor>
              </controlPr>
            </control>
          </mc:Choice>
        </mc:AlternateContent>
        <mc:AlternateContent xmlns:mc="http://schemas.openxmlformats.org/markup-compatibility/2006">
          <mc:Choice Requires="x14">
            <control shapeId="2089" r:id="rId41" name="Check Box 41">
              <controlPr defaultSize="0" autoFill="0" autoLine="0" autoPict="0">
                <anchor moveWithCells="1">
                  <from>
                    <xdr:col>182</xdr:col>
                    <xdr:colOff>822960</xdr:colOff>
                    <xdr:row>12</xdr:row>
                    <xdr:rowOff>7620</xdr:rowOff>
                  </from>
                  <to>
                    <xdr:col>182</xdr:col>
                    <xdr:colOff>998220</xdr:colOff>
                    <xdr:row>12</xdr:row>
                    <xdr:rowOff>213360</xdr:rowOff>
                  </to>
                </anchor>
              </controlPr>
            </control>
          </mc:Choice>
        </mc:AlternateContent>
        <mc:AlternateContent xmlns:mc="http://schemas.openxmlformats.org/markup-compatibility/2006">
          <mc:Choice Requires="x14">
            <control shapeId="2090" r:id="rId42" name="Check Box 42">
              <controlPr defaultSize="0" autoFill="0" autoLine="0" autoPict="0">
                <anchor moveWithCells="1">
                  <from>
                    <xdr:col>182</xdr:col>
                    <xdr:colOff>822960</xdr:colOff>
                    <xdr:row>13</xdr:row>
                    <xdr:rowOff>7620</xdr:rowOff>
                  </from>
                  <to>
                    <xdr:col>183</xdr:col>
                    <xdr:colOff>22860</xdr:colOff>
                    <xdr:row>13</xdr:row>
                    <xdr:rowOff>190500</xdr:rowOff>
                  </to>
                </anchor>
              </controlPr>
            </control>
          </mc:Choice>
        </mc:AlternateContent>
        <mc:AlternateContent xmlns:mc="http://schemas.openxmlformats.org/markup-compatibility/2006">
          <mc:Choice Requires="x14">
            <control shapeId="2091" r:id="rId43" name="Check Box 43">
              <controlPr defaultSize="0" autoFill="0" autoLine="0" autoPict="0">
                <anchor moveWithCells="1">
                  <from>
                    <xdr:col>197</xdr:col>
                    <xdr:colOff>822960</xdr:colOff>
                    <xdr:row>10</xdr:row>
                    <xdr:rowOff>38100</xdr:rowOff>
                  </from>
                  <to>
                    <xdr:col>198</xdr:col>
                    <xdr:colOff>22860</xdr:colOff>
                    <xdr:row>10</xdr:row>
                    <xdr:rowOff>220980</xdr:rowOff>
                  </to>
                </anchor>
              </controlPr>
            </control>
          </mc:Choice>
        </mc:AlternateContent>
        <mc:AlternateContent xmlns:mc="http://schemas.openxmlformats.org/markup-compatibility/2006">
          <mc:Choice Requires="x14">
            <control shapeId="2092" r:id="rId44" name="Check Box 44">
              <controlPr defaultSize="0" autoFill="0" autoLine="0" autoPict="0">
                <anchor moveWithCells="1">
                  <from>
                    <xdr:col>197</xdr:col>
                    <xdr:colOff>822960</xdr:colOff>
                    <xdr:row>12</xdr:row>
                    <xdr:rowOff>7620</xdr:rowOff>
                  </from>
                  <to>
                    <xdr:col>197</xdr:col>
                    <xdr:colOff>998220</xdr:colOff>
                    <xdr:row>12</xdr:row>
                    <xdr:rowOff>213360</xdr:rowOff>
                  </to>
                </anchor>
              </controlPr>
            </control>
          </mc:Choice>
        </mc:AlternateContent>
        <mc:AlternateContent xmlns:mc="http://schemas.openxmlformats.org/markup-compatibility/2006">
          <mc:Choice Requires="x14">
            <control shapeId="2093" r:id="rId45" name="Check Box 45">
              <controlPr defaultSize="0" autoFill="0" autoLine="0" autoPict="0">
                <anchor moveWithCells="1">
                  <from>
                    <xdr:col>197</xdr:col>
                    <xdr:colOff>822960</xdr:colOff>
                    <xdr:row>13</xdr:row>
                    <xdr:rowOff>7620</xdr:rowOff>
                  </from>
                  <to>
                    <xdr:col>198</xdr:col>
                    <xdr:colOff>22860</xdr:colOff>
                    <xdr:row>13</xdr:row>
                    <xdr:rowOff>190500</xdr:rowOff>
                  </to>
                </anchor>
              </controlPr>
            </control>
          </mc:Choice>
        </mc:AlternateContent>
        <mc:AlternateContent xmlns:mc="http://schemas.openxmlformats.org/markup-compatibility/2006">
          <mc:Choice Requires="x14">
            <control shapeId="2094" r:id="rId46" name="Check Box 46">
              <controlPr defaultSize="0" autoFill="0" autoLine="0" autoPict="0">
                <anchor moveWithCells="1">
                  <from>
                    <xdr:col>212</xdr:col>
                    <xdr:colOff>822960</xdr:colOff>
                    <xdr:row>10</xdr:row>
                    <xdr:rowOff>38100</xdr:rowOff>
                  </from>
                  <to>
                    <xdr:col>213</xdr:col>
                    <xdr:colOff>22860</xdr:colOff>
                    <xdr:row>10</xdr:row>
                    <xdr:rowOff>220980</xdr:rowOff>
                  </to>
                </anchor>
              </controlPr>
            </control>
          </mc:Choice>
        </mc:AlternateContent>
        <mc:AlternateContent xmlns:mc="http://schemas.openxmlformats.org/markup-compatibility/2006">
          <mc:Choice Requires="x14">
            <control shapeId="2095" r:id="rId47" name="Check Box 47">
              <controlPr defaultSize="0" autoFill="0" autoLine="0" autoPict="0">
                <anchor moveWithCells="1">
                  <from>
                    <xdr:col>212</xdr:col>
                    <xdr:colOff>822960</xdr:colOff>
                    <xdr:row>12</xdr:row>
                    <xdr:rowOff>7620</xdr:rowOff>
                  </from>
                  <to>
                    <xdr:col>212</xdr:col>
                    <xdr:colOff>998220</xdr:colOff>
                    <xdr:row>12</xdr:row>
                    <xdr:rowOff>213360</xdr:rowOff>
                  </to>
                </anchor>
              </controlPr>
            </control>
          </mc:Choice>
        </mc:AlternateContent>
        <mc:AlternateContent xmlns:mc="http://schemas.openxmlformats.org/markup-compatibility/2006">
          <mc:Choice Requires="x14">
            <control shapeId="2096" r:id="rId48" name="Check Box 48">
              <controlPr defaultSize="0" autoFill="0" autoLine="0" autoPict="0">
                <anchor moveWithCells="1">
                  <from>
                    <xdr:col>212</xdr:col>
                    <xdr:colOff>822960</xdr:colOff>
                    <xdr:row>13</xdr:row>
                    <xdr:rowOff>7620</xdr:rowOff>
                  </from>
                  <to>
                    <xdr:col>213</xdr:col>
                    <xdr:colOff>22860</xdr:colOff>
                    <xdr:row>13</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H40"/>
  <sheetViews>
    <sheetView showZeros="0" view="pageBreakPreview" zoomScale="85" zoomScaleNormal="100" zoomScaleSheetLayoutView="85" workbookViewId="0">
      <selection activeCell="G14" sqref="G14"/>
    </sheetView>
  </sheetViews>
  <sheetFormatPr defaultRowHeight="13.2" x14ac:dyDescent="0.2"/>
  <cols>
    <col min="2" max="2" width="6.44140625" customWidth="1"/>
    <col min="3" max="7" width="18" customWidth="1"/>
    <col min="8" max="8" width="13.6640625" customWidth="1"/>
  </cols>
  <sheetData>
    <row r="1" spans="1:8" x14ac:dyDescent="0.2">
      <c r="A1" t="s">
        <v>197</v>
      </c>
    </row>
    <row r="3" spans="1:8" ht="22.5" customHeight="1" x14ac:dyDescent="0.2">
      <c r="A3" s="181" t="s">
        <v>198</v>
      </c>
      <c r="B3" s="181"/>
      <c r="C3" s="181"/>
      <c r="D3" s="181"/>
      <c r="E3" s="181"/>
      <c r="F3" s="181"/>
      <c r="G3" s="181"/>
      <c r="H3" s="181"/>
    </row>
    <row r="4" spans="1:8" ht="7.5" customHeight="1" x14ac:dyDescent="0.2"/>
    <row r="5" spans="1:8" ht="22.5" customHeight="1" x14ac:dyDescent="0.2">
      <c r="E5" s="76" t="s">
        <v>199</v>
      </c>
      <c r="F5" s="182" t="str">
        <f>IF('１号様式(交付申請)'!N9="","",'１号様式(交付申請)'!N9)</f>
        <v/>
      </c>
      <c r="G5" s="182"/>
    </row>
    <row r="6" spans="1:8" ht="22.5" customHeight="1" x14ac:dyDescent="0.2">
      <c r="E6" s="77" t="s">
        <v>2</v>
      </c>
      <c r="F6" s="183" t="str">
        <f>IF('１号様式(交付申請)'!R10="","",'１号様式(交付申請)'!R10)</f>
        <v/>
      </c>
      <c r="G6" s="183"/>
    </row>
    <row r="7" spans="1:8" ht="22.5" customHeight="1" x14ac:dyDescent="0.2"/>
    <row r="8" spans="1:8" ht="10.5" customHeight="1" x14ac:dyDescent="0.2">
      <c r="F8" s="75"/>
    </row>
    <row r="9" spans="1:8" ht="22.5" customHeight="1" x14ac:dyDescent="0.2">
      <c r="B9" s="78" t="s">
        <v>78</v>
      </c>
      <c r="C9" s="184" t="s">
        <v>200</v>
      </c>
      <c r="D9" s="184"/>
      <c r="E9" s="78" t="s">
        <v>32</v>
      </c>
      <c r="F9" s="78" t="s">
        <v>111</v>
      </c>
      <c r="G9" s="78" t="s">
        <v>201</v>
      </c>
    </row>
    <row r="10" spans="1:8" ht="22.5" customHeight="1" x14ac:dyDescent="0.2">
      <c r="B10" s="78">
        <v>1</v>
      </c>
      <c r="C10" s="175" t="str">
        <f>IF('別紙1 実績調書'!M3="","",'別紙1 実績調書'!M3)</f>
        <v/>
      </c>
      <c r="D10" s="175"/>
      <c r="E10" s="88" t="str">
        <f>IF('別紙1 実績調書'!M4="","",'別紙1 実績調書'!M4)</f>
        <v/>
      </c>
      <c r="F10" s="14" t="str">
        <f>IF('別紙1 実績調書'!M5="","",'別紙1 実績調書'!M5)</f>
        <v/>
      </c>
      <c r="G10" s="53">
        <f>IF('別紙1 実績調書'!M10="","",'別紙1 実績調書'!M10)</f>
        <v>0</v>
      </c>
    </row>
    <row r="11" spans="1:8" ht="22.5" customHeight="1" x14ac:dyDescent="0.2">
      <c r="B11" s="78">
        <v>2</v>
      </c>
      <c r="C11" s="175" t="str">
        <f>IF('別紙1 実績調書'!AB3="","",'別紙1 実績調書'!AB3)</f>
        <v/>
      </c>
      <c r="D11" s="175"/>
      <c r="E11" s="88" t="str">
        <f>IF('別紙1 実績調書'!AB4="","",'別紙1 実績調書'!AB4)</f>
        <v/>
      </c>
      <c r="F11" s="14" t="str">
        <f>IF('別紙1 実績調書'!AB5="","",'別紙1 実績調書'!AB5)</f>
        <v/>
      </c>
      <c r="G11" s="53">
        <f>IF('別紙1 実績調書'!AB10="","",'別紙1 実績調書'!AB10)</f>
        <v>0</v>
      </c>
    </row>
    <row r="12" spans="1:8" ht="22.5" customHeight="1" x14ac:dyDescent="0.2">
      <c r="B12" s="78">
        <v>3</v>
      </c>
      <c r="C12" s="175" t="str">
        <f>IF('別紙1 実績調書'!AQ3="","",'別紙1 実績調書'!AQ3)</f>
        <v/>
      </c>
      <c r="D12" s="175"/>
      <c r="E12" s="88" t="str">
        <f>IF('別紙1 実績調書'!AQ4="","",'別紙1 実績調書'!AQ4)</f>
        <v/>
      </c>
      <c r="F12" s="14" t="str">
        <f>IF('別紙1 実績調書'!AQ5="","",'別紙1 実績調書'!AQ5)</f>
        <v/>
      </c>
      <c r="G12" s="53">
        <f>IF('別紙1 実績調書'!AQ10="","",'別紙1 実績調書'!AQ10)</f>
        <v>0</v>
      </c>
    </row>
    <row r="13" spans="1:8" ht="22.5" customHeight="1" x14ac:dyDescent="0.2">
      <c r="B13" s="78">
        <v>4</v>
      </c>
      <c r="C13" s="175" t="str">
        <f>IF('別紙1 実績調書'!BF3="","",'別紙1 実績調書'!BF3)</f>
        <v/>
      </c>
      <c r="D13" s="175"/>
      <c r="E13" s="88" t="str">
        <f>IF('別紙1 実績調書'!BF4="","",'別紙1 実績調書'!BF4)</f>
        <v/>
      </c>
      <c r="F13" s="14" t="str">
        <f>IF('別紙1 実績調書'!BF5="","",'別紙1 実績調書'!BF5)</f>
        <v/>
      </c>
      <c r="G13" s="53">
        <f>IF('別紙1 実績調書'!BF10="","",'別紙1 実績調書'!BF10)</f>
        <v>0</v>
      </c>
    </row>
    <row r="14" spans="1:8" ht="22.5" customHeight="1" x14ac:dyDescent="0.2">
      <c r="B14" s="78">
        <v>5</v>
      </c>
      <c r="C14" s="175" t="str">
        <f>IF('別紙1 実績調書'!BU3="","",'別紙1 実績調書'!BU3)</f>
        <v/>
      </c>
      <c r="D14" s="175"/>
      <c r="E14" s="88" t="str">
        <f>IF('別紙1 実績調書'!BU4="","",'別紙1 実績調書'!BU4)</f>
        <v/>
      </c>
      <c r="F14" s="14" t="str">
        <f>IF('別紙1 実績調書'!BU5="","",'別紙1 実績調書'!BU5)</f>
        <v/>
      </c>
      <c r="G14" s="53">
        <f>IF('別紙1 実績調書'!BU10="","",'別紙1 実績調書'!BU10)</f>
        <v>0</v>
      </c>
    </row>
    <row r="15" spans="1:8" ht="22.5" customHeight="1" x14ac:dyDescent="0.2">
      <c r="B15" s="78">
        <v>6</v>
      </c>
      <c r="C15" s="175" t="str">
        <f>IF('別紙1 実績調書'!CJ3="","",'別紙1 実績調書'!CJ3)</f>
        <v/>
      </c>
      <c r="D15" s="175"/>
      <c r="E15" s="88" t="str">
        <f>IF('別紙1 実績調書'!CJ4="","",'別紙1 実績調書'!CJ4)</f>
        <v/>
      </c>
      <c r="F15" s="14" t="str">
        <f>IF('別紙1 実績調書'!CJ5="","",'別紙1 実績調書'!CJ5)</f>
        <v/>
      </c>
      <c r="G15" s="53">
        <f>IF('別紙1 実績調書'!CJ10="","",'別紙1 実績調書'!CJ10)</f>
        <v>0</v>
      </c>
    </row>
    <row r="16" spans="1:8" ht="22.5" customHeight="1" x14ac:dyDescent="0.2">
      <c r="B16" s="78">
        <v>7</v>
      </c>
      <c r="C16" s="175" t="str">
        <f>IF('別紙1 実績調書'!CY3="","",'別紙1 実績調書'!CY3)</f>
        <v/>
      </c>
      <c r="D16" s="175"/>
      <c r="E16" s="88" t="str">
        <f>IF('別紙1 実績調書'!CY4="","",'別紙1 実績調書'!CY4)</f>
        <v/>
      </c>
      <c r="F16" s="14" t="str">
        <f>IF('別紙1 実績調書'!CY5="","",'別紙1 実績調書'!CY5)</f>
        <v/>
      </c>
      <c r="G16" s="53">
        <f>IF('別紙1 実績調書'!CY10="","",'別紙1 実績調書'!CY10)</f>
        <v>0</v>
      </c>
    </row>
    <row r="17" spans="2:7" ht="22.5" customHeight="1" x14ac:dyDescent="0.2">
      <c r="B17" s="78">
        <v>8</v>
      </c>
      <c r="C17" s="175" t="str">
        <f>IF('別紙1 実績調書'!DN3="","",'別紙1 実績調書'!DN3)</f>
        <v/>
      </c>
      <c r="D17" s="175"/>
      <c r="E17" s="88" t="str">
        <f>IF('別紙1 実績調書'!DN4="","",'別紙1 実績調書'!DN4)</f>
        <v/>
      </c>
      <c r="F17" s="14" t="str">
        <f>IF('別紙1 実績調書'!DN5="","",'別紙1 実績調書'!DN5)</f>
        <v/>
      </c>
      <c r="G17" s="53">
        <f>IF('別紙1 実績調書'!DN10="","",'別紙1 実績調書'!DN10)</f>
        <v>0</v>
      </c>
    </row>
    <row r="18" spans="2:7" ht="22.5" customHeight="1" x14ac:dyDescent="0.2">
      <c r="B18" s="78">
        <v>9</v>
      </c>
      <c r="C18" s="175" t="str">
        <f>IF('別紙1 実績調書'!EC3="","",'別紙1 実績調書'!EC3)</f>
        <v/>
      </c>
      <c r="D18" s="175"/>
      <c r="E18" s="88" t="str">
        <f>IF('別紙1 実績調書'!EC4="","",'別紙1 実績調書'!EC4)</f>
        <v/>
      </c>
      <c r="F18" s="14" t="str">
        <f>IF('別紙1 実績調書'!EC5="","",'別紙1 実績調書'!EC5)</f>
        <v/>
      </c>
      <c r="G18" s="53">
        <f>IF('別紙1 実績調書'!EC10="","",'別紙1 実績調書'!EC10)</f>
        <v>0</v>
      </c>
    </row>
    <row r="19" spans="2:7" ht="22.5" customHeight="1" x14ac:dyDescent="0.2">
      <c r="B19" s="78">
        <v>10</v>
      </c>
      <c r="C19" s="175" t="str">
        <f>IF('別紙1 実績調書'!ER3="","",'別紙1 実績調書'!ER3)</f>
        <v/>
      </c>
      <c r="D19" s="175"/>
      <c r="E19" s="88" t="str">
        <f>IF('別紙1 実績調書'!ER4="","",'別紙1 実績調書'!ER4)</f>
        <v/>
      </c>
      <c r="F19" s="14" t="str">
        <f>IF('別紙1 実績調書'!ER5="","",'別紙1 実績調書'!ER5)</f>
        <v/>
      </c>
      <c r="G19" s="53">
        <f>IF('別紙1 実績調書'!ER10="","",'別紙1 実績調書'!ER10)</f>
        <v>0</v>
      </c>
    </row>
    <row r="20" spans="2:7" ht="22.5" customHeight="1" x14ac:dyDescent="0.2">
      <c r="B20" s="78">
        <v>11</v>
      </c>
      <c r="C20" s="175" t="str">
        <f>IF('別紙1 実績調書'!FG3="","",'別紙1 実績調書'!FG3)</f>
        <v/>
      </c>
      <c r="D20" s="175"/>
      <c r="E20" s="88" t="str">
        <f>IF('別紙1 実績調書'!FG4="","",'別紙1 実績調書'!FG4)</f>
        <v/>
      </c>
      <c r="F20" s="14" t="str">
        <f>IF('別紙1 実績調書'!FG5="","",'別紙1 実績調書'!FG5)</f>
        <v/>
      </c>
      <c r="G20" s="53">
        <f>IF('別紙1 実績調書'!FG10="","",'別紙1 実績調書'!FG10)</f>
        <v>0</v>
      </c>
    </row>
    <row r="21" spans="2:7" ht="22.5" customHeight="1" x14ac:dyDescent="0.2">
      <c r="B21" s="78">
        <v>12</v>
      </c>
      <c r="C21" s="175" t="str">
        <f>IF('別紙1 実績調書'!FV3="","",'別紙1 実績調書'!FV3)</f>
        <v/>
      </c>
      <c r="D21" s="175"/>
      <c r="E21" s="88" t="str">
        <f>IF('別紙1 実績調書'!FV4="","",'別紙1 実績調書'!FV4)</f>
        <v/>
      </c>
      <c r="F21" s="14" t="str">
        <f>IF('別紙1 実績調書'!FV5="","",'別紙1 実績調書'!FV5)</f>
        <v/>
      </c>
      <c r="G21" s="53">
        <f>IF('別紙1 実績調書'!FV10="","",'別紙1 実績調書'!FV10)</f>
        <v>0</v>
      </c>
    </row>
    <row r="22" spans="2:7" ht="22.5" customHeight="1" x14ac:dyDescent="0.2">
      <c r="B22" s="78">
        <v>13</v>
      </c>
      <c r="C22" s="175" t="str">
        <f>IF('別紙1 実績調書'!GK3="","",'別紙1 実績調書'!GK3)</f>
        <v/>
      </c>
      <c r="D22" s="175"/>
      <c r="E22" s="88" t="str">
        <f>IF('別紙1 実績調書'!GK4="","",'別紙1 実績調書'!GK4)</f>
        <v/>
      </c>
      <c r="F22" s="14" t="str">
        <f>IF('別紙1 実績調書'!GK5="","",'別紙1 実績調書'!GK5)</f>
        <v/>
      </c>
      <c r="G22" s="53">
        <f>IF('別紙1 実績調書'!GK10="","",'別紙1 実績調書'!GK10)</f>
        <v>0</v>
      </c>
    </row>
    <row r="23" spans="2:7" ht="22.5" customHeight="1" x14ac:dyDescent="0.2">
      <c r="B23" s="78">
        <v>14</v>
      </c>
      <c r="C23" s="175" t="str">
        <f>IF('別紙1 実績調書'!GZ3="","",'別紙1 実績調書'!GZ3)</f>
        <v/>
      </c>
      <c r="D23" s="175"/>
      <c r="E23" s="88" t="str">
        <f>IF('別紙1 実績調書'!GZ4="","",'別紙1 実績調書'!GZ4)</f>
        <v/>
      </c>
      <c r="F23" s="14" t="str">
        <f>IF('別紙1 実績調書'!GZ5="","",'別紙1 実績調書'!GZ5)</f>
        <v/>
      </c>
      <c r="G23" s="53">
        <f>IF('別紙1 実績調書'!GZ10="","",'別紙1 実績調書'!GZ10)</f>
        <v>0</v>
      </c>
    </row>
    <row r="24" spans="2:7" ht="22.5" customHeight="1" thickBot="1" x14ac:dyDescent="0.25">
      <c r="B24" s="80">
        <v>15</v>
      </c>
      <c r="C24" s="176" t="str">
        <f>IF('別紙1 実績調書'!HO3="","",'別紙1 実績調書'!HO3)</f>
        <v/>
      </c>
      <c r="D24" s="176"/>
      <c r="E24" s="89" t="str">
        <f>IF('別紙1 実績調書'!HO4="","",'別紙1 実績調書'!HO4)</f>
        <v/>
      </c>
      <c r="F24" s="90" t="str">
        <f>IF('別紙1 実績調書'!HO5="","",'別紙1 実績調書'!HO5)</f>
        <v/>
      </c>
      <c r="G24" s="79">
        <f>IF('別紙1 実績調書'!HO10="","",'別紙1 実績調書'!HO10)</f>
        <v>0</v>
      </c>
    </row>
    <row r="25" spans="2:7" ht="22.5" customHeight="1" thickTop="1" x14ac:dyDescent="0.2">
      <c r="B25" s="177" t="str">
        <f>F6</f>
        <v/>
      </c>
      <c r="C25" s="177"/>
      <c r="D25" s="178"/>
      <c r="E25" s="179" t="s">
        <v>136</v>
      </c>
      <c r="F25" s="180"/>
      <c r="G25" s="87">
        <f>SUM(G10:G24)</f>
        <v>0</v>
      </c>
    </row>
    <row r="26" spans="2:7" ht="22.5" customHeight="1" x14ac:dyDescent="0.2"/>
    <row r="27" spans="2:7" ht="22.5" customHeight="1" x14ac:dyDescent="0.2">
      <c r="G27" t="b">
        <f>G25='１号様式(交付申請)'!O21</f>
        <v>1</v>
      </c>
    </row>
    <row r="28" spans="2:7" ht="22.5" customHeight="1" x14ac:dyDescent="0.2"/>
    <row r="29" spans="2:7" ht="22.5" customHeight="1" x14ac:dyDescent="0.2"/>
    <row r="30" spans="2:7" ht="22.5" customHeight="1" x14ac:dyDescent="0.2"/>
    <row r="31" spans="2:7" ht="22.5" customHeight="1" x14ac:dyDescent="0.2"/>
    <row r="32" spans="2:7" ht="22.5" customHeight="1" x14ac:dyDescent="0.2"/>
    <row r="33" ht="22.5" customHeight="1" x14ac:dyDescent="0.2"/>
    <row r="34" ht="22.5" customHeight="1" x14ac:dyDescent="0.2"/>
    <row r="35" ht="22.5" customHeight="1" x14ac:dyDescent="0.2"/>
    <row r="36" ht="22.5" customHeight="1" x14ac:dyDescent="0.2"/>
    <row r="37" ht="22.5" customHeight="1" x14ac:dyDescent="0.2"/>
    <row r="38" ht="22.5" customHeight="1" x14ac:dyDescent="0.2"/>
    <row r="39" ht="22.5" customHeight="1" x14ac:dyDescent="0.2"/>
    <row r="40" ht="22.5" customHeight="1" x14ac:dyDescent="0.2"/>
  </sheetData>
  <sheetProtection password="DB1D" sheet="1" objects="1" scenarios="1"/>
  <mergeCells count="21">
    <mergeCell ref="C20:D20"/>
    <mergeCell ref="C21:D21"/>
    <mergeCell ref="C10:D10"/>
    <mergeCell ref="C11:D11"/>
    <mergeCell ref="C12:D12"/>
    <mergeCell ref="C13:D13"/>
    <mergeCell ref="C14:D14"/>
    <mergeCell ref="C15:D15"/>
    <mergeCell ref="A3:H3"/>
    <mergeCell ref="C16:D16"/>
    <mergeCell ref="C17:D17"/>
    <mergeCell ref="C18:D18"/>
    <mergeCell ref="C19:D19"/>
    <mergeCell ref="F5:G5"/>
    <mergeCell ref="F6:G6"/>
    <mergeCell ref="C9:D9"/>
    <mergeCell ref="C22:D22"/>
    <mergeCell ref="C23:D23"/>
    <mergeCell ref="C24:D24"/>
    <mergeCell ref="B25:D25"/>
    <mergeCell ref="E25:F25"/>
  </mergeCells>
  <phoneticPr fontId="2"/>
  <pageMargins left="0.7" right="0.7" top="0.75" bottom="0.75" header="0.3" footer="0.3"/>
  <pageSetup paperSize="9" scale="9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B1:AV43"/>
  <sheetViews>
    <sheetView showGridLines="0" showZeros="0" view="pageBreakPreview" zoomScaleNormal="100" zoomScaleSheetLayoutView="100" workbookViewId="0">
      <selection activeCell="Z13" sqref="Z13"/>
    </sheetView>
  </sheetViews>
  <sheetFormatPr defaultColWidth="2.33203125" defaultRowHeight="18" customHeight="1" x14ac:dyDescent="0.2"/>
  <cols>
    <col min="1" max="32" width="2.33203125" style="1"/>
    <col min="33" max="33" width="2.33203125" style="1" customWidth="1"/>
    <col min="34" max="40" width="2.33203125" style="1"/>
    <col min="41" max="43" width="0" style="1" hidden="1" customWidth="1"/>
    <col min="44" max="47" width="2.33203125" style="1"/>
    <col min="48" max="48" width="3.77734375" style="1" customWidth="1"/>
    <col min="49" max="16384" width="2.33203125" style="1"/>
  </cols>
  <sheetData>
    <row r="1" spans="2:36" ht="18" customHeight="1" x14ac:dyDescent="0.2">
      <c r="B1" s="1" t="s">
        <v>106</v>
      </c>
    </row>
    <row r="3" spans="2:36" ht="18" customHeight="1" x14ac:dyDescent="0.2">
      <c r="X3" s="1" t="s">
        <v>13</v>
      </c>
      <c r="AA3" s="8"/>
      <c r="AB3" s="96" t="s">
        <v>16</v>
      </c>
      <c r="AC3" s="96"/>
      <c r="AD3" s="96"/>
      <c r="AE3" s="96"/>
      <c r="AF3" s="96"/>
      <c r="AG3" s="96"/>
      <c r="AH3" s="96"/>
    </row>
    <row r="6" spans="2:36" ht="18" customHeight="1" x14ac:dyDescent="0.2">
      <c r="C6" s="1" t="s">
        <v>0</v>
      </c>
    </row>
    <row r="8" spans="2:36" ht="18" customHeight="1" x14ac:dyDescent="0.2">
      <c r="N8" s="1" t="s">
        <v>1</v>
      </c>
    </row>
    <row r="9" spans="2:36" ht="18" customHeight="1" x14ac:dyDescent="0.2">
      <c r="N9" s="206">
        <f>'１号様式(交付申請)'!N9:AJ9</f>
        <v>0</v>
      </c>
      <c r="O9" s="206"/>
      <c r="P9" s="206"/>
      <c r="Q9" s="206"/>
      <c r="R9" s="206"/>
      <c r="S9" s="206"/>
      <c r="T9" s="206"/>
      <c r="U9" s="206"/>
      <c r="V9" s="206"/>
      <c r="W9" s="206"/>
      <c r="X9" s="206"/>
      <c r="Y9" s="206"/>
      <c r="Z9" s="206"/>
      <c r="AA9" s="206"/>
      <c r="AB9" s="206"/>
      <c r="AC9" s="206"/>
      <c r="AD9" s="206"/>
      <c r="AE9" s="206"/>
      <c r="AF9" s="206"/>
      <c r="AG9" s="206"/>
      <c r="AH9" s="206"/>
      <c r="AI9" s="206"/>
      <c r="AJ9" s="206"/>
    </row>
    <row r="10" spans="2:36" ht="18" customHeight="1" x14ac:dyDescent="0.2">
      <c r="N10" s="1" t="s">
        <v>2</v>
      </c>
      <c r="R10" s="207">
        <f>'１号様式(交付申請)'!R10:AJ10</f>
        <v>0</v>
      </c>
      <c r="S10" s="207"/>
      <c r="T10" s="207"/>
      <c r="U10" s="207"/>
      <c r="V10" s="207"/>
      <c r="W10" s="207"/>
      <c r="X10" s="207"/>
      <c r="Y10" s="207"/>
      <c r="Z10" s="207"/>
      <c r="AA10" s="207"/>
      <c r="AB10" s="207"/>
      <c r="AC10" s="207"/>
      <c r="AD10" s="207"/>
      <c r="AE10" s="207"/>
      <c r="AF10" s="207"/>
      <c r="AG10" s="207"/>
      <c r="AH10" s="207"/>
      <c r="AI10" s="207"/>
      <c r="AJ10" s="207"/>
    </row>
    <row r="11" spans="2:36" ht="18" customHeight="1" x14ac:dyDescent="0.2">
      <c r="N11" s="99" t="s">
        <v>207</v>
      </c>
      <c r="O11" s="99"/>
      <c r="P11" s="99"/>
      <c r="Q11" s="99"/>
      <c r="R11" s="207">
        <f>'１号様式(交付申請)'!R11:AG11</f>
        <v>0</v>
      </c>
      <c r="S11" s="207"/>
      <c r="T11" s="207"/>
      <c r="U11" s="207"/>
      <c r="V11" s="207"/>
      <c r="W11" s="207"/>
      <c r="X11" s="207"/>
      <c r="Y11" s="207"/>
      <c r="Z11" s="207"/>
      <c r="AA11" s="207"/>
      <c r="AB11" s="207"/>
      <c r="AC11" s="207"/>
      <c r="AD11" s="207"/>
      <c r="AE11" s="207"/>
      <c r="AF11" s="207"/>
      <c r="AG11" s="207"/>
      <c r="AH11" s="1" t="s">
        <v>3</v>
      </c>
    </row>
    <row r="14" spans="2:36" ht="18" customHeight="1" x14ac:dyDescent="0.2">
      <c r="K14" s="8"/>
      <c r="N14" s="1" t="s">
        <v>95</v>
      </c>
    </row>
    <row r="15" spans="2:36" ht="18" customHeight="1" x14ac:dyDescent="0.2">
      <c r="I15" s="5"/>
    </row>
    <row r="18" spans="2:43" ht="18" customHeight="1" x14ac:dyDescent="0.2">
      <c r="B18" s="9"/>
      <c r="C18" s="10" t="s">
        <v>94</v>
      </c>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row>
    <row r="19" spans="2:43" ht="18" customHeight="1" x14ac:dyDescent="0.2">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row>
    <row r="20" spans="2:43" ht="18" customHeight="1" x14ac:dyDescent="0.2">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row>
    <row r="21" spans="2:43" ht="18" customHeight="1" x14ac:dyDescent="0.2">
      <c r="B21" s="9"/>
      <c r="C21" s="9"/>
      <c r="D21" s="9"/>
      <c r="E21" s="9"/>
      <c r="F21" s="9"/>
      <c r="G21" s="9"/>
      <c r="H21" s="9"/>
      <c r="I21" s="9"/>
      <c r="J21" s="9"/>
      <c r="K21" s="9"/>
      <c r="L21" s="9"/>
      <c r="M21" s="9"/>
      <c r="N21" s="9"/>
      <c r="O21" s="9"/>
      <c r="P21" s="9"/>
      <c r="Q21" s="9"/>
      <c r="R21" s="9"/>
      <c r="S21" s="98" t="s">
        <v>21</v>
      </c>
      <c r="T21" s="98"/>
      <c r="U21" s="9"/>
      <c r="V21" s="9"/>
      <c r="W21" s="9"/>
      <c r="X21" s="9"/>
      <c r="Y21" s="9"/>
      <c r="Z21" s="9"/>
      <c r="AA21" s="9"/>
      <c r="AB21" s="9"/>
      <c r="AC21" s="9"/>
      <c r="AD21" s="9"/>
      <c r="AE21" s="9"/>
      <c r="AF21" s="9"/>
      <c r="AG21" s="9"/>
      <c r="AH21" s="9"/>
      <c r="AI21" s="9"/>
    </row>
    <row r="23" spans="2:43" ht="18" customHeight="1" x14ac:dyDescent="0.2">
      <c r="C23" s="1" t="s">
        <v>11</v>
      </c>
      <c r="E23" s="1" t="s">
        <v>96</v>
      </c>
      <c r="O23" s="209">
        <f>IFERROR('１号様式(交付申請)'!O21,"")</f>
        <v>0</v>
      </c>
      <c r="P23" s="209"/>
      <c r="Q23" s="209"/>
      <c r="R23" s="209"/>
      <c r="S23" s="209"/>
      <c r="T23" s="209"/>
      <c r="U23" s="209"/>
      <c r="V23" s="209"/>
      <c r="W23" s="209"/>
      <c r="X23" s="1" t="s">
        <v>8</v>
      </c>
    </row>
    <row r="26" spans="2:43" ht="18" customHeight="1" x14ac:dyDescent="0.2">
      <c r="C26" s="1" t="s">
        <v>117</v>
      </c>
      <c r="E26" s="208" t="s">
        <v>118</v>
      </c>
      <c r="F26" s="208"/>
      <c r="G26" s="208"/>
      <c r="H26" s="208"/>
      <c r="I26" s="208"/>
      <c r="J26" s="208"/>
      <c r="K26" s="208"/>
      <c r="L26" s="208"/>
      <c r="M26" s="208"/>
      <c r="N26" s="208"/>
      <c r="O26" s="208"/>
      <c r="P26" s="208"/>
      <c r="Q26" s="208"/>
      <c r="R26" s="208"/>
      <c r="S26" s="208"/>
      <c r="T26" s="208"/>
      <c r="U26" s="208"/>
      <c r="V26" s="208"/>
      <c r="W26" s="38"/>
      <c r="X26" s="38"/>
      <c r="Y26" s="38"/>
      <c r="Z26" s="38"/>
      <c r="AA26" s="38"/>
      <c r="AB26" s="38"/>
      <c r="AC26" s="38"/>
      <c r="AD26" s="38"/>
      <c r="AE26" s="38"/>
      <c r="AF26" s="38"/>
      <c r="AG26" s="38"/>
      <c r="AH26" s="38"/>
      <c r="AI26" s="38"/>
      <c r="AJ26" s="38"/>
      <c r="AK26" s="38"/>
      <c r="AL26" s="38"/>
    </row>
    <row r="27" spans="2:43" ht="16.5" customHeight="1" x14ac:dyDescent="0.2">
      <c r="E27" s="62" t="s">
        <v>120</v>
      </c>
      <c r="F27" s="62"/>
    </row>
    <row r="28" spans="2:43" ht="16.5" customHeight="1" x14ac:dyDescent="0.2">
      <c r="E28" s="62" t="s">
        <v>119</v>
      </c>
      <c r="F28" s="62"/>
    </row>
    <row r="29" spans="2:43" ht="12" customHeight="1" x14ac:dyDescent="0.2">
      <c r="K29" s="208"/>
      <c r="L29" s="208"/>
      <c r="M29" s="208"/>
      <c r="N29" s="208"/>
      <c r="O29" s="208"/>
      <c r="P29" s="208"/>
      <c r="Q29" s="208"/>
      <c r="R29" s="208"/>
      <c r="S29" s="208"/>
      <c r="T29" s="208"/>
      <c r="U29" s="208"/>
      <c r="V29" s="208"/>
      <c r="W29" s="208"/>
      <c r="X29" s="208"/>
      <c r="Y29" s="208"/>
      <c r="Z29" s="208"/>
      <c r="AA29" s="208"/>
      <c r="AB29" s="208"/>
      <c r="AC29" s="208"/>
      <c r="AD29" s="208"/>
      <c r="AE29" s="208"/>
      <c r="AF29" s="208"/>
      <c r="AG29" s="208"/>
      <c r="AH29" s="208"/>
      <c r="AI29" s="208"/>
      <c r="AJ29" s="208"/>
      <c r="AK29" s="208"/>
      <c r="AL29" s="208"/>
    </row>
    <row r="30" spans="2:43" ht="14.4" x14ac:dyDescent="0.2">
      <c r="D30" s="62"/>
      <c r="E30" s="185" t="s">
        <v>121</v>
      </c>
      <c r="F30" s="185"/>
      <c r="G30" s="185"/>
      <c r="H30" s="185"/>
      <c r="I30" s="185"/>
      <c r="J30" s="185"/>
      <c r="K30" s="185"/>
      <c r="L30" s="185"/>
      <c r="M30" s="185" t="s">
        <v>122</v>
      </c>
      <c r="N30" s="185"/>
      <c r="O30" s="185"/>
      <c r="P30" s="185"/>
      <c r="Q30" s="185"/>
      <c r="R30" s="185"/>
      <c r="S30" s="219" t="s">
        <v>123</v>
      </c>
      <c r="T30" s="219"/>
      <c r="U30" s="219"/>
      <c r="V30" s="219"/>
      <c r="W30" s="219"/>
      <c r="X30" s="185" t="s">
        <v>124</v>
      </c>
      <c r="Y30" s="185"/>
      <c r="Z30" s="185"/>
      <c r="AA30" s="185"/>
      <c r="AB30" s="185"/>
      <c r="AC30" s="185" t="s">
        <v>125</v>
      </c>
      <c r="AD30" s="185"/>
      <c r="AE30" s="185"/>
      <c r="AF30" s="185"/>
      <c r="AG30" s="185"/>
      <c r="AH30" s="62"/>
      <c r="AI30" s="62"/>
    </row>
    <row r="31" spans="2:43" ht="18" customHeight="1" x14ac:dyDescent="0.2">
      <c r="D31" s="62"/>
      <c r="E31" s="193"/>
      <c r="F31" s="193"/>
      <c r="G31" s="193"/>
      <c r="H31" s="193"/>
      <c r="I31" s="193"/>
      <c r="J31" s="193"/>
      <c r="K31" s="193"/>
      <c r="L31" s="193"/>
      <c r="M31" s="194"/>
      <c r="N31" s="195"/>
      <c r="O31" s="195"/>
      <c r="P31" s="195"/>
      <c r="Q31" s="195"/>
      <c r="R31" s="196"/>
      <c r="S31" s="197"/>
      <c r="T31" s="198"/>
      <c r="U31" s="198"/>
      <c r="V31" s="198"/>
      <c r="W31" s="199"/>
      <c r="X31" s="200"/>
      <c r="Y31" s="201"/>
      <c r="Z31" s="201"/>
      <c r="AA31" s="201"/>
      <c r="AB31" s="202"/>
      <c r="AC31" s="203"/>
      <c r="AD31" s="204"/>
      <c r="AE31" s="204"/>
      <c r="AF31" s="205"/>
      <c r="AG31" s="63" t="str">
        <f>IFERROR(VLOOKUP($AC$31,$AP$31:$AQ$33,2,FALSE),"")</f>
        <v/>
      </c>
      <c r="AH31" s="62"/>
      <c r="AI31" s="62"/>
      <c r="AP31" s="1" t="s">
        <v>126</v>
      </c>
      <c r="AQ31" s="1" t="s">
        <v>129</v>
      </c>
    </row>
    <row r="32" spans="2:43" ht="14.25" customHeight="1" x14ac:dyDescent="0.2">
      <c r="D32" s="62"/>
      <c r="E32" s="185" t="s">
        <v>132</v>
      </c>
      <c r="F32" s="185"/>
      <c r="G32" s="185"/>
      <c r="H32" s="185"/>
      <c r="I32" s="185"/>
      <c r="J32" s="185"/>
      <c r="K32" s="185"/>
      <c r="L32" s="185"/>
      <c r="M32" s="187" t="s">
        <v>133</v>
      </c>
      <c r="N32" s="188"/>
      <c r="O32" s="188"/>
      <c r="P32" s="188"/>
      <c r="Q32" s="188"/>
      <c r="R32" s="188"/>
      <c r="S32" s="188"/>
      <c r="T32" s="188"/>
      <c r="U32" s="188"/>
      <c r="V32" s="188"/>
      <c r="W32" s="188"/>
      <c r="X32" s="188"/>
      <c r="Y32" s="188"/>
      <c r="Z32" s="188"/>
      <c r="AA32" s="188"/>
      <c r="AB32" s="188"/>
      <c r="AC32" s="188"/>
      <c r="AD32" s="188"/>
      <c r="AE32" s="188"/>
      <c r="AF32" s="188"/>
      <c r="AG32" s="189"/>
      <c r="AH32" s="62"/>
      <c r="AI32" s="62"/>
      <c r="AP32" s="1" t="s">
        <v>127</v>
      </c>
      <c r="AQ32" s="1" t="s">
        <v>130</v>
      </c>
    </row>
    <row r="33" spans="3:48" ht="18" customHeight="1" x14ac:dyDescent="0.2">
      <c r="D33" s="62"/>
      <c r="E33" s="186"/>
      <c r="F33" s="186"/>
      <c r="G33" s="186"/>
      <c r="H33" s="186"/>
      <c r="I33" s="186"/>
      <c r="J33" s="186"/>
      <c r="K33" s="186"/>
      <c r="L33" s="186"/>
      <c r="M33" s="190"/>
      <c r="N33" s="191"/>
      <c r="O33" s="191"/>
      <c r="P33" s="191"/>
      <c r="Q33" s="191"/>
      <c r="R33" s="191"/>
      <c r="S33" s="191"/>
      <c r="T33" s="191"/>
      <c r="U33" s="191"/>
      <c r="V33" s="191"/>
      <c r="W33" s="191"/>
      <c r="X33" s="191"/>
      <c r="Y33" s="191"/>
      <c r="Z33" s="191"/>
      <c r="AA33" s="191"/>
      <c r="AB33" s="191"/>
      <c r="AC33" s="191"/>
      <c r="AD33" s="191"/>
      <c r="AE33" s="191"/>
      <c r="AF33" s="191"/>
      <c r="AG33" s="192"/>
      <c r="AH33" s="62"/>
      <c r="AI33" s="62"/>
      <c r="AP33" s="1" t="s">
        <v>128</v>
      </c>
      <c r="AQ33" s="1" t="s">
        <v>131</v>
      </c>
      <c r="AS33" s="38" t="s">
        <v>134</v>
      </c>
      <c r="AV33" s="38">
        <f>LEN(M33)</f>
        <v>0</v>
      </c>
    </row>
    <row r="34" spans="3:48" ht="18" customHeight="1" x14ac:dyDescent="0.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row>
    <row r="35" spans="3:48" ht="18" customHeight="1" x14ac:dyDescent="0.2">
      <c r="C35" s="1" t="s">
        <v>15</v>
      </c>
      <c r="E35" s="1" t="s">
        <v>18</v>
      </c>
    </row>
    <row r="36" spans="3:48" ht="18" customHeight="1" x14ac:dyDescent="0.2">
      <c r="E36" s="1" t="s">
        <v>97</v>
      </c>
    </row>
    <row r="39" spans="3:48" ht="18" customHeight="1" thickBot="1" x14ac:dyDescent="0.25"/>
    <row r="40" spans="3:48" ht="18" customHeight="1" x14ac:dyDescent="0.2">
      <c r="C40" s="109" t="s">
        <v>4</v>
      </c>
      <c r="D40" s="110"/>
      <c r="E40" s="110"/>
      <c r="F40" s="110"/>
      <c r="G40" s="111"/>
      <c r="H40" s="118" t="s">
        <v>14</v>
      </c>
      <c r="I40" s="119"/>
      <c r="J40" s="119"/>
      <c r="K40" s="119"/>
      <c r="L40" s="119"/>
      <c r="M40" s="119"/>
      <c r="N40" s="120"/>
      <c r="O40" s="210">
        <f>'１号様式(交付申請)'!O35:AJ35</f>
        <v>0</v>
      </c>
      <c r="P40" s="211"/>
      <c r="Q40" s="211"/>
      <c r="R40" s="211"/>
      <c r="S40" s="211"/>
      <c r="T40" s="211"/>
      <c r="U40" s="211"/>
      <c r="V40" s="211"/>
      <c r="W40" s="211"/>
      <c r="X40" s="211"/>
      <c r="Y40" s="211"/>
      <c r="Z40" s="211"/>
      <c r="AA40" s="211"/>
      <c r="AB40" s="211"/>
      <c r="AC40" s="211"/>
      <c r="AD40" s="211"/>
      <c r="AE40" s="211"/>
      <c r="AF40" s="211"/>
      <c r="AG40" s="211"/>
      <c r="AH40" s="211"/>
      <c r="AI40" s="211"/>
      <c r="AJ40" s="212"/>
    </row>
    <row r="41" spans="3:48" ht="18" customHeight="1" x14ac:dyDescent="0.2">
      <c r="C41" s="112"/>
      <c r="D41" s="113"/>
      <c r="E41" s="113"/>
      <c r="F41" s="113"/>
      <c r="G41" s="114"/>
      <c r="H41" s="121" t="s">
        <v>5</v>
      </c>
      <c r="I41" s="122"/>
      <c r="J41" s="122"/>
      <c r="K41" s="122"/>
      <c r="L41" s="122"/>
      <c r="M41" s="122"/>
      <c r="N41" s="123"/>
      <c r="O41" s="213">
        <f>'１号様式(交付申請)'!O36:AJ36</f>
        <v>0</v>
      </c>
      <c r="P41" s="214"/>
      <c r="Q41" s="214"/>
      <c r="R41" s="214"/>
      <c r="S41" s="214"/>
      <c r="T41" s="214"/>
      <c r="U41" s="214"/>
      <c r="V41" s="214"/>
      <c r="W41" s="214"/>
      <c r="X41" s="214"/>
      <c r="Y41" s="214"/>
      <c r="Z41" s="214"/>
      <c r="AA41" s="214"/>
      <c r="AB41" s="214"/>
      <c r="AC41" s="214"/>
      <c r="AD41" s="214"/>
      <c r="AE41" s="214"/>
      <c r="AF41" s="214"/>
      <c r="AG41" s="214"/>
      <c r="AH41" s="214"/>
      <c r="AI41" s="214"/>
      <c r="AJ41" s="215"/>
    </row>
    <row r="42" spans="3:48" ht="18" customHeight="1" x14ac:dyDescent="0.2">
      <c r="C42" s="112"/>
      <c r="D42" s="113"/>
      <c r="E42" s="113"/>
      <c r="F42" s="113"/>
      <c r="G42" s="114"/>
      <c r="H42" s="121" t="s">
        <v>6</v>
      </c>
      <c r="I42" s="122"/>
      <c r="J42" s="122"/>
      <c r="K42" s="122"/>
      <c r="L42" s="122"/>
      <c r="M42" s="122"/>
      <c r="N42" s="123"/>
      <c r="O42" s="213">
        <f>'１号様式(交付申請)'!O37:AJ37</f>
        <v>0</v>
      </c>
      <c r="P42" s="214"/>
      <c r="Q42" s="214"/>
      <c r="R42" s="214"/>
      <c r="S42" s="214"/>
      <c r="T42" s="214"/>
      <c r="U42" s="214"/>
      <c r="V42" s="214"/>
      <c r="W42" s="214"/>
      <c r="X42" s="214"/>
      <c r="Y42" s="214"/>
      <c r="Z42" s="214"/>
      <c r="AA42" s="214"/>
      <c r="AB42" s="214"/>
      <c r="AC42" s="214"/>
      <c r="AD42" s="214"/>
      <c r="AE42" s="214"/>
      <c r="AF42" s="214"/>
      <c r="AG42" s="214"/>
      <c r="AH42" s="214"/>
      <c r="AI42" s="214"/>
      <c r="AJ42" s="215"/>
    </row>
    <row r="43" spans="3:48" ht="18" customHeight="1" thickBot="1" x14ac:dyDescent="0.25">
      <c r="C43" s="115"/>
      <c r="D43" s="116"/>
      <c r="E43" s="116"/>
      <c r="F43" s="116"/>
      <c r="G43" s="117"/>
      <c r="H43" s="124" t="s">
        <v>7</v>
      </c>
      <c r="I43" s="125"/>
      <c r="J43" s="125"/>
      <c r="K43" s="125"/>
      <c r="L43" s="125"/>
      <c r="M43" s="125"/>
      <c r="N43" s="126"/>
      <c r="O43" s="216">
        <f>'１号様式(交付申請)'!O38:AJ38</f>
        <v>0</v>
      </c>
      <c r="P43" s="217"/>
      <c r="Q43" s="217"/>
      <c r="R43" s="217"/>
      <c r="S43" s="217"/>
      <c r="T43" s="217"/>
      <c r="U43" s="217"/>
      <c r="V43" s="217"/>
      <c r="W43" s="217"/>
      <c r="X43" s="217"/>
      <c r="Y43" s="217"/>
      <c r="Z43" s="217"/>
      <c r="AA43" s="217"/>
      <c r="AB43" s="217"/>
      <c r="AC43" s="217"/>
      <c r="AD43" s="217"/>
      <c r="AE43" s="217"/>
      <c r="AF43" s="217"/>
      <c r="AG43" s="217"/>
      <c r="AH43" s="217"/>
      <c r="AI43" s="217"/>
      <c r="AJ43" s="218"/>
    </row>
  </sheetData>
  <sheetProtection password="DB1D" sheet="1" objects="1" scenarios="1"/>
  <mergeCells count="32">
    <mergeCell ref="E26:V26"/>
    <mergeCell ref="O23:W23"/>
    <mergeCell ref="K29:AL29"/>
    <mergeCell ref="C40:G43"/>
    <mergeCell ref="H40:N40"/>
    <mergeCell ref="O40:AJ40"/>
    <mergeCell ref="H41:N41"/>
    <mergeCell ref="O41:AJ41"/>
    <mergeCell ref="H42:N42"/>
    <mergeCell ref="O42:AJ42"/>
    <mergeCell ref="H43:N43"/>
    <mergeCell ref="O43:AJ43"/>
    <mergeCell ref="E30:L30"/>
    <mergeCell ref="M30:R30"/>
    <mergeCell ref="S30:W30"/>
    <mergeCell ref="X30:AB30"/>
    <mergeCell ref="AB3:AH3"/>
    <mergeCell ref="N9:AJ9"/>
    <mergeCell ref="R10:AJ10"/>
    <mergeCell ref="R11:AG11"/>
    <mergeCell ref="S21:T21"/>
    <mergeCell ref="N11:Q11"/>
    <mergeCell ref="E32:L32"/>
    <mergeCell ref="E33:L33"/>
    <mergeCell ref="M32:AG32"/>
    <mergeCell ref="M33:AG33"/>
    <mergeCell ref="AC30:AG30"/>
    <mergeCell ref="E31:L31"/>
    <mergeCell ref="M31:R31"/>
    <mergeCell ref="S31:W31"/>
    <mergeCell ref="X31:AB31"/>
    <mergeCell ref="AC31:AF31"/>
  </mergeCells>
  <phoneticPr fontId="2"/>
  <dataValidations xWindow="379" yWindow="347" count="3">
    <dataValidation allowBlank="1" showInputMessage="1" showErrorMessage="1" prompt="入力不要_x000a_実績調書を入力すれば、自動的に表示されます。" sqref="O23:W23"/>
    <dataValidation type="list" allowBlank="1" showInputMessage="1" showErrorMessage="1" sqref="AC31:AF31">
      <formula1>"普通,当座,貯蓄"</formula1>
    </dataValidation>
    <dataValidation allowBlank="1" showInputMessage="1" showErrorMessage="1" prompt="入力不要" sqref="X3:AH3 N8:N11 R8:AJ11 O8:Q10"/>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2:I26"/>
  <sheetViews>
    <sheetView workbookViewId="0">
      <selection activeCell="F17" sqref="F17"/>
    </sheetView>
  </sheetViews>
  <sheetFormatPr defaultRowHeight="13.2" x14ac:dyDescent="0.2"/>
  <cols>
    <col min="2" max="4" width="20.77734375" customWidth="1"/>
  </cols>
  <sheetData>
    <row r="2" spans="1:9" x14ac:dyDescent="0.2">
      <c r="B2" s="57" t="s">
        <v>2</v>
      </c>
      <c r="C2" s="57" t="s">
        <v>100</v>
      </c>
      <c r="D2" s="57" t="s">
        <v>152</v>
      </c>
      <c r="E2" s="57" t="s">
        <v>123</v>
      </c>
      <c r="F2" s="57" t="s">
        <v>124</v>
      </c>
      <c r="G2" s="57" t="s">
        <v>182</v>
      </c>
      <c r="H2" s="57" t="s">
        <v>132</v>
      </c>
      <c r="I2" s="57" t="s">
        <v>183</v>
      </c>
    </row>
    <row r="3" spans="1:9" x14ac:dyDescent="0.2">
      <c r="B3" s="57" t="s">
        <v>208</v>
      </c>
      <c r="C3" s="57" t="s">
        <v>209</v>
      </c>
      <c r="D3" s="57" t="s">
        <v>210</v>
      </c>
      <c r="E3" s="57" t="s">
        <v>211</v>
      </c>
      <c r="F3" s="57"/>
      <c r="G3" s="57"/>
      <c r="H3" s="57"/>
      <c r="I3" s="57"/>
    </row>
    <row r="4" spans="1:9" x14ac:dyDescent="0.2">
      <c r="A4">
        <v>1</v>
      </c>
      <c r="B4" s="91">
        <f>'１号様式(交付申請)'!R10</f>
        <v>0</v>
      </c>
      <c r="C4" s="91">
        <f>'１号様式(交付申請)'!N9</f>
        <v>0</v>
      </c>
      <c r="D4" s="92">
        <f>'１号様式(交付申請)'!O21</f>
        <v>0</v>
      </c>
      <c r="E4" s="93">
        <f>'２号様式（請求書）'!S31</f>
        <v>0</v>
      </c>
      <c r="F4" s="93">
        <f>'２号様式（請求書）'!X31</f>
        <v>0</v>
      </c>
      <c r="G4" s="93" t="str">
        <f>'２号様式（請求書）'!AG31</f>
        <v/>
      </c>
      <c r="H4" s="93">
        <f>'２号様式（請求書）'!E33</f>
        <v>0</v>
      </c>
      <c r="I4" s="91">
        <f>'２号様式（請求書）'!M33</f>
        <v>0</v>
      </c>
    </row>
    <row r="5" spans="1:9" x14ac:dyDescent="0.2">
      <c r="A5">
        <v>2</v>
      </c>
      <c r="B5" s="93">
        <f>'別紙1 実績調書'!M3</f>
        <v>0</v>
      </c>
      <c r="C5" s="93">
        <f>'別紙1 実績調書'!M4</f>
        <v>0</v>
      </c>
      <c r="D5" s="92">
        <f>'別紙1 実績調書'!M10</f>
        <v>0</v>
      </c>
      <c r="E5" s="93">
        <f>'別紙1 実績調書'!M5</f>
        <v>0</v>
      </c>
      <c r="F5" s="94"/>
      <c r="G5" s="94"/>
      <c r="H5" s="94"/>
      <c r="I5" s="94"/>
    </row>
    <row r="6" spans="1:9" x14ac:dyDescent="0.2">
      <c r="A6">
        <v>2</v>
      </c>
      <c r="B6" s="93">
        <f>'別紙1 実績調書'!AB3</f>
        <v>0</v>
      </c>
      <c r="C6" s="93">
        <f>'別紙1 実績調書'!AB4</f>
        <v>0</v>
      </c>
      <c r="D6" s="92">
        <f>'別紙1 実績調書'!AB10</f>
        <v>0</v>
      </c>
      <c r="E6" s="93">
        <f>'別紙1 実績調書'!AB5</f>
        <v>0</v>
      </c>
      <c r="F6" s="94"/>
      <c r="G6" s="94"/>
      <c r="H6" s="94"/>
      <c r="I6" s="94"/>
    </row>
    <row r="7" spans="1:9" x14ac:dyDescent="0.2">
      <c r="A7">
        <v>2</v>
      </c>
      <c r="B7" s="93">
        <f>'別紙1 実績調書'!AQ3</f>
        <v>0</v>
      </c>
      <c r="C7" s="93">
        <f>'別紙1 実績調書'!AQ4</f>
        <v>0</v>
      </c>
      <c r="D7" s="92">
        <f>'別紙1 実績調書'!AQ10</f>
        <v>0</v>
      </c>
      <c r="E7" s="93">
        <f>'別紙1 実績調書'!AQ5</f>
        <v>0</v>
      </c>
      <c r="F7" s="94"/>
      <c r="G7" s="94"/>
      <c r="H7" s="94"/>
      <c r="I7" s="94"/>
    </row>
    <row r="8" spans="1:9" x14ac:dyDescent="0.2">
      <c r="A8">
        <v>2</v>
      </c>
      <c r="B8" s="93">
        <f>'別紙1 実績調書'!BF3</f>
        <v>0</v>
      </c>
      <c r="C8" s="93">
        <f>'別紙1 実績調書'!BF4</f>
        <v>0</v>
      </c>
      <c r="D8" s="92">
        <f>'別紙1 実績調書'!BF10</f>
        <v>0</v>
      </c>
      <c r="E8" s="93">
        <f>'別紙1 実績調書'!BF5</f>
        <v>0</v>
      </c>
      <c r="F8" s="94"/>
      <c r="G8" s="94"/>
      <c r="H8" s="94"/>
      <c r="I8" s="94"/>
    </row>
    <row r="9" spans="1:9" x14ac:dyDescent="0.2">
      <c r="A9">
        <v>2</v>
      </c>
      <c r="B9" s="93">
        <f>'別紙1 実績調書'!BU3</f>
        <v>0</v>
      </c>
      <c r="C9" s="93">
        <f>'別紙1 実績調書'!BU4</f>
        <v>0</v>
      </c>
      <c r="D9" s="92">
        <f>'別紙1 実績調書'!BU10</f>
        <v>0</v>
      </c>
      <c r="E9" s="93">
        <f>'別紙1 実績調書'!BU5</f>
        <v>0</v>
      </c>
      <c r="F9" s="94"/>
      <c r="G9" s="94"/>
      <c r="H9" s="94"/>
      <c r="I9" s="94"/>
    </row>
    <row r="10" spans="1:9" x14ac:dyDescent="0.2">
      <c r="A10">
        <v>2</v>
      </c>
      <c r="B10" s="93">
        <f>'別紙1 実績調書'!CJ3</f>
        <v>0</v>
      </c>
      <c r="C10" s="93">
        <f>'別紙1 実績調書'!CJ4</f>
        <v>0</v>
      </c>
      <c r="D10" s="92">
        <f>'別紙1 実績調書'!CJ10</f>
        <v>0</v>
      </c>
      <c r="E10" s="93">
        <f>'別紙1 実績調書'!CJ5</f>
        <v>0</v>
      </c>
      <c r="F10" s="94"/>
      <c r="G10" s="94"/>
      <c r="H10" s="94"/>
      <c r="I10" s="94"/>
    </row>
    <row r="11" spans="1:9" x14ac:dyDescent="0.2">
      <c r="A11">
        <v>2</v>
      </c>
      <c r="B11" s="93">
        <f>'別紙1 実績調書'!CY3</f>
        <v>0</v>
      </c>
      <c r="C11" s="93">
        <f>'別紙1 実績調書'!CY4</f>
        <v>0</v>
      </c>
      <c r="D11" s="92">
        <f>'別紙1 実績調書'!CY10</f>
        <v>0</v>
      </c>
      <c r="E11" s="93">
        <f>'別紙1 実績調書'!CY5</f>
        <v>0</v>
      </c>
      <c r="F11" s="94"/>
      <c r="G11" s="94"/>
      <c r="H11" s="94"/>
      <c r="I11" s="94"/>
    </row>
    <row r="12" spans="1:9" x14ac:dyDescent="0.2">
      <c r="A12">
        <v>2</v>
      </c>
      <c r="B12" s="93">
        <f>'別紙1 実績調書'!DN3</f>
        <v>0</v>
      </c>
      <c r="C12" s="93">
        <f>'別紙1 実績調書'!DN4</f>
        <v>0</v>
      </c>
      <c r="D12" s="92">
        <f>'別紙1 実績調書'!DN10</f>
        <v>0</v>
      </c>
      <c r="E12" s="93">
        <f>'別紙1 実績調書'!DN5</f>
        <v>0</v>
      </c>
      <c r="F12" s="94"/>
      <c r="G12" s="94"/>
      <c r="H12" s="94"/>
      <c r="I12" s="94"/>
    </row>
    <row r="13" spans="1:9" x14ac:dyDescent="0.2">
      <c r="A13">
        <v>2</v>
      </c>
      <c r="B13" s="93">
        <f>'別紙1 実績調書'!EC3</f>
        <v>0</v>
      </c>
      <c r="C13" s="93">
        <f>'別紙1 実績調書'!EC4</f>
        <v>0</v>
      </c>
      <c r="D13" s="92">
        <f>'別紙1 実績調書'!EC10</f>
        <v>0</v>
      </c>
      <c r="E13" s="93">
        <f>'別紙1 実績調書'!EC5</f>
        <v>0</v>
      </c>
      <c r="F13" s="94"/>
      <c r="G13" s="94"/>
      <c r="H13" s="94"/>
      <c r="I13" s="94"/>
    </row>
    <row r="14" spans="1:9" x14ac:dyDescent="0.2">
      <c r="A14">
        <v>2</v>
      </c>
      <c r="B14" s="93">
        <f>'別紙1 実績調書'!ER3</f>
        <v>0</v>
      </c>
      <c r="C14" s="93">
        <f>'別紙1 実績調書'!ER4</f>
        <v>0</v>
      </c>
      <c r="D14" s="92">
        <f>'別紙1 実績調書'!ER10</f>
        <v>0</v>
      </c>
      <c r="E14" s="93">
        <f>'別紙1 実績調書'!ER5</f>
        <v>0</v>
      </c>
      <c r="F14" s="94"/>
      <c r="G14" s="94"/>
      <c r="H14" s="94"/>
      <c r="I14" s="94"/>
    </row>
    <row r="15" spans="1:9" x14ac:dyDescent="0.2">
      <c r="A15">
        <v>2</v>
      </c>
      <c r="B15" s="93">
        <f>'別紙1 実績調書'!FG3</f>
        <v>0</v>
      </c>
      <c r="C15" s="93">
        <f>'別紙1 実績調書'!FG4</f>
        <v>0</v>
      </c>
      <c r="D15" s="92">
        <f>'別紙1 実績調書'!FG10</f>
        <v>0</v>
      </c>
      <c r="E15" s="93">
        <f>'別紙1 実績調書'!FG5</f>
        <v>0</v>
      </c>
      <c r="F15" s="94"/>
      <c r="G15" s="94"/>
      <c r="H15" s="94"/>
      <c r="I15" s="94"/>
    </row>
    <row r="16" spans="1:9" x14ac:dyDescent="0.2">
      <c r="A16">
        <v>2</v>
      </c>
      <c r="B16" s="93">
        <f>'別紙1 実績調書'!FV3</f>
        <v>0</v>
      </c>
      <c r="C16" s="93">
        <f>'別紙1 実績調書'!FV4</f>
        <v>0</v>
      </c>
      <c r="D16" s="92">
        <f>'別紙1 実績調書'!FV10</f>
        <v>0</v>
      </c>
      <c r="E16" s="93">
        <f>'別紙1 実績調書'!FV5</f>
        <v>0</v>
      </c>
      <c r="F16" s="94"/>
      <c r="G16" s="94"/>
      <c r="H16" s="94"/>
      <c r="I16" s="94"/>
    </row>
    <row r="17" spans="1:9" x14ac:dyDescent="0.2">
      <c r="A17">
        <v>2</v>
      </c>
      <c r="B17" s="93">
        <f>'別紙1 実績調書'!GK3</f>
        <v>0</v>
      </c>
      <c r="C17" s="93">
        <f>'別紙1 実績調書'!GK4</f>
        <v>0</v>
      </c>
      <c r="D17" s="92">
        <f>'別紙1 実績調書'!GK10</f>
        <v>0</v>
      </c>
      <c r="E17" s="93">
        <f>'別紙1 実績調書'!GK5</f>
        <v>0</v>
      </c>
      <c r="F17" s="94"/>
      <c r="G17" s="94"/>
      <c r="H17" s="94"/>
      <c r="I17" s="94"/>
    </row>
    <row r="18" spans="1:9" x14ac:dyDescent="0.2">
      <c r="A18">
        <v>2</v>
      </c>
      <c r="B18" s="93">
        <f>'別紙1 実績調書'!GZ3</f>
        <v>0</v>
      </c>
      <c r="C18" s="93">
        <f>'別紙1 実績調書'!GZ4</f>
        <v>0</v>
      </c>
      <c r="D18" s="92">
        <f>'別紙1 実績調書'!GZ10</f>
        <v>0</v>
      </c>
      <c r="E18" s="93">
        <f>'別紙1 実績調書'!GZ5</f>
        <v>0</v>
      </c>
      <c r="F18" s="94"/>
      <c r="G18" s="94"/>
      <c r="H18" s="94"/>
      <c r="I18" s="94"/>
    </row>
    <row r="19" spans="1:9" x14ac:dyDescent="0.2">
      <c r="A19">
        <v>2</v>
      </c>
      <c r="B19" s="93">
        <f>'別紙1 実績調書'!HO3</f>
        <v>0</v>
      </c>
      <c r="C19" s="93">
        <f>'別紙1 実績調書'!HO4</f>
        <v>0</v>
      </c>
      <c r="D19" s="92">
        <f>'別紙1 実績調書'!HO10</f>
        <v>0</v>
      </c>
      <c r="E19" s="93">
        <f>'別紙1 実績調書'!HO5</f>
        <v>0</v>
      </c>
      <c r="F19" s="94"/>
      <c r="G19" s="94"/>
      <c r="H19" s="94"/>
      <c r="I19" s="94"/>
    </row>
    <row r="20" spans="1:9" x14ac:dyDescent="0.2">
      <c r="B20" s="67"/>
      <c r="C20" s="67"/>
      <c r="D20" s="67"/>
    </row>
    <row r="21" spans="1:9" x14ac:dyDescent="0.2">
      <c r="B21" s="67"/>
      <c r="C21" s="67"/>
      <c r="D21" s="67"/>
    </row>
    <row r="22" spans="1:9" x14ac:dyDescent="0.2">
      <c r="B22" s="67"/>
      <c r="C22" s="67"/>
      <c r="D22" s="67"/>
    </row>
    <row r="23" spans="1:9" x14ac:dyDescent="0.2">
      <c r="B23" s="67"/>
      <c r="C23" s="67"/>
      <c r="D23" s="67"/>
    </row>
    <row r="24" spans="1:9" x14ac:dyDescent="0.2">
      <c r="B24" s="67"/>
      <c r="C24" s="67"/>
      <c r="D24" s="67"/>
    </row>
    <row r="25" spans="1:9" x14ac:dyDescent="0.2">
      <c r="B25" s="67"/>
      <c r="C25" s="67"/>
      <c r="D25" s="67"/>
    </row>
    <row r="26" spans="1:9" x14ac:dyDescent="0.2">
      <c r="B26" s="67"/>
      <c r="C26" s="67"/>
      <c r="D26" s="67"/>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5</vt:i4>
      </vt:variant>
    </vt:vector>
  </HeadingPairs>
  <TitlesOfParts>
    <vt:vector size="12" baseType="lpstr">
      <vt:lpstr>１号様式(交付申請)</vt:lpstr>
      <vt:lpstr>別紙1 実績調書</vt:lpstr>
      <vt:lpstr>別紙2 使用経費</vt:lpstr>
      <vt:lpstr>別紙3 受給状況</vt:lpstr>
      <vt:lpstr>(参考)申請金額総括表</vt:lpstr>
      <vt:lpstr>２号様式（請求書）</vt:lpstr>
      <vt:lpstr>集計用</vt:lpstr>
      <vt:lpstr>'(参考)申請金額総括表'!Print_Area</vt:lpstr>
      <vt:lpstr>'１号様式(交付申請)'!Print_Area</vt:lpstr>
      <vt:lpstr>'２号様式（請求書）'!Print_Area</vt:lpstr>
      <vt:lpstr>'別紙1 実績調書'!Print_Area</vt:lpstr>
      <vt:lpstr>'別紙3 受給状況'!Print_Area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畑中　瞭</dc:creator>
  <cp:keywords/>
  <dc:description/>
  <cp:lastModifiedBy>東京都</cp:lastModifiedBy>
  <cp:revision>0</cp:revision>
  <cp:lastPrinted>2023-08-23T00:03:37Z</cp:lastPrinted>
  <dcterms:created xsi:type="dcterms:W3CDTF">1601-01-01T00:00:00Z</dcterms:created>
  <dcterms:modified xsi:type="dcterms:W3CDTF">2024-01-11T09:38:14Z</dcterms:modified>
  <cp:category/>
</cp:coreProperties>
</file>