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omments5.xml" ContentType="application/vnd.openxmlformats-officedocument.spreadsheetml.comments+xml"/>
  <Override PartName="/xl/threadedComments/threadedComment1.xml" ContentType="application/vnd.ms-excel.threadedcomments+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updateLinks="never" codeName="ThisWorkbook" defaultThemeVersion="124226"/>
  <mc:AlternateContent xmlns:mc="http://schemas.openxmlformats.org/markup-compatibility/2006">
    <mc:Choice Requires="x15">
      <x15ac:absPath xmlns:x15ac="http://schemas.microsoft.com/office/spreadsheetml/2010/11/ac" url="\\10.226.132.2\地域生活支援課\4 在宅支援担当\16 障害福祉人材に係る連絡調整\08 ICT機器活用による負担軽減支援事業（2-執行）\06_令和７年度\03_周知\01_サビ情掲載\R7事業\"/>
    </mc:Choice>
  </mc:AlternateContent>
  <xr:revisionPtr revIDLastSave="0" documentId="13_ncr:1_{4482071E-2F6A-48C2-9FAF-4AE9C88BF065}" xr6:coauthVersionLast="47" xr6:coauthVersionMax="47" xr10:uidLastSave="{00000000-0000-0000-0000-000000000000}"/>
  <bookViews>
    <workbookView xWindow="-108" yWindow="-108" windowWidth="23256" windowHeight="12456" tabRatio="812" activeTab="1" xr2:uid="{00000000-000D-0000-FFFF-FFFF00000000}"/>
  </bookViews>
  <sheets>
    <sheet name="提出書類一覧" sheetId="133" r:id="rId1"/>
    <sheet name="様式第１号" sheetId="128" r:id="rId2"/>
    <sheet name="別紙1-1「積算調書」統合" sheetId="125" r:id="rId3"/>
    <sheet name="別紙1-1-1「ロボット積算調書」" sheetId="52" r:id="rId4"/>
    <sheet name="別紙1-1-2①「ロボット積算内訳書」" sheetId="69" r:id="rId5"/>
    <sheet name="別紙1-3「ＩＣＴ活用による業務改善計画書」 (2)" sheetId="77" state="hidden" r:id="rId6"/>
    <sheet name="別紙1-1-2②「ロボット積算内訳書」" sheetId="131" r:id="rId7"/>
    <sheet name="別紙1-1-3「ロボット事業計画書」" sheetId="132" r:id="rId8"/>
    <sheet name="別紙1-2-1「デジタル積算調書」" sheetId="115" r:id="rId9"/>
    <sheet name="別紙1-2-2①「デジタル積算内訳書」" sheetId="116" r:id="rId10"/>
    <sheet name="別紙1-2-2②「デジタル積算内訳」" sheetId="118" r:id="rId11"/>
    <sheet name="別紙1-2-3「デジタル事業計画書」" sheetId="134" r:id="rId12"/>
    <sheet name="別紙1-3誓約書" sheetId="75" r:id="rId13"/>
    <sheet name="別紙1-4予算書抄本" sheetId="108" r:id="rId14"/>
  </sheets>
  <externalReferences>
    <externalReference r:id="rId15"/>
  </externalReference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xlnm._FilterDatabase" localSheetId="4" hidden="1">'別紙1-1-2①「ロボット積算内訳書」'!#REF!</definedName>
    <definedName name="_xlnm._FilterDatabase" localSheetId="11" hidden="1">'別紙1-2-3「デジタル事業計画書」'!$B$4:$J$12</definedName>
    <definedName name="_Order1" hidden="1">255</definedName>
    <definedName name="_Order2" hidden="1">255</definedName>
    <definedName name="Autoshape1">#REF!</definedName>
    <definedName name="_xlnm.Print_Area" localSheetId="3">'別紙1-1-1「ロボット積算調書」'!$A$1:$G$18</definedName>
    <definedName name="_xlnm.Print_Area" localSheetId="4">'別紙1-1-2①「ロボット積算内訳書」'!$A$1:$G$50</definedName>
    <definedName name="_xlnm.Print_Area" localSheetId="6">'別紙1-1-2②「ロボット積算内訳書」'!$A$1:$W$48</definedName>
    <definedName name="_xlnm.Print_Area" localSheetId="7">'別紙1-1-3「ロボット事業計画書」'!$A$1:$P$96</definedName>
    <definedName name="_xlnm.Print_Area" localSheetId="11">'別紙1-2-3「デジタル事業計画書」'!$A$1:$L$105</definedName>
    <definedName name="_xlnm.Print_Area" localSheetId="5">'別紙1-3「ＩＣＴ活用による業務改善計画書」 (2)'!$A$1:$M$89</definedName>
    <definedName name="_xlnm.Print_Area" localSheetId="12">'別紙1-3誓約書'!$A$1:$A$28</definedName>
    <definedName name="_xlnm.Print_Area" localSheetId="13">'別紙1-4予算書抄本'!$A$1:$BA$54</definedName>
    <definedName name="_xlnm.Print_Area">#REF!</definedName>
    <definedName name="syuukeihyou11">[1]集計表２!$A$3:$AD$109</definedName>
    <definedName name="Z_F63A374B_2E7E_4669_87B0_97E26FB48C52_.wvu.PrintArea" localSheetId="12" hidden="1">'別紙1-3誓約書'!$A$1:$A$28</definedName>
    <definedName name="グループホーム">#REF!</definedName>
    <definedName name="居宅介護">#REF!</definedName>
    <definedName name="重度障害者等包括支援">#REF!</definedName>
    <definedName name="重度訪問介護">#REF!</definedName>
    <definedName name="障害児入所施設">#REF!</definedName>
    <definedName name="障害者支援施設">#REF!</definedName>
    <definedName name="短期入所">#REF!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25" l="1"/>
  <c r="F9" i="115"/>
  <c r="F7" i="115"/>
  <c r="E9" i="52"/>
  <c r="F9" i="125" s="1"/>
  <c r="G25" i="128"/>
  <c r="L72" i="132"/>
  <c r="L73" i="132"/>
  <c r="L74" i="132"/>
  <c r="L75" i="132"/>
  <c r="L76" i="132"/>
  <c r="L77" i="132"/>
  <c r="L78" i="132"/>
  <c r="L79" i="132"/>
  <c r="L80" i="132"/>
  <c r="L71" i="132"/>
  <c r="L59" i="132"/>
  <c r="L60" i="132"/>
  <c r="L61" i="132"/>
  <c r="L62" i="132"/>
  <c r="L63" i="132"/>
  <c r="L64" i="132"/>
  <c r="L65" i="132"/>
  <c r="L66" i="132"/>
  <c r="L67" i="132"/>
  <c r="L58" i="132"/>
  <c r="Q28" i="116"/>
  <c r="Q29" i="116"/>
  <c r="Q30" i="116"/>
  <c r="Q31" i="116"/>
  <c r="Q32" i="116"/>
  <c r="Q33" i="116"/>
  <c r="Q34" i="116"/>
  <c r="Q35" i="116"/>
  <c r="Q36" i="116"/>
  <c r="Q37" i="116"/>
  <c r="Q27" i="116"/>
  <c r="J28" i="116"/>
  <c r="J29" i="116"/>
  <c r="J30" i="116"/>
  <c r="J31" i="116"/>
  <c r="J32" i="116"/>
  <c r="J33" i="116"/>
  <c r="J34" i="116"/>
  <c r="J35" i="116"/>
  <c r="J36" i="116"/>
  <c r="J37" i="116"/>
  <c r="J27" i="116"/>
  <c r="B28" i="116"/>
  <c r="B29" i="116"/>
  <c r="B30" i="116"/>
  <c r="B31" i="116"/>
  <c r="B32" i="116"/>
  <c r="B33" i="116"/>
  <c r="B34" i="116"/>
  <c r="B35" i="116"/>
  <c r="B36" i="116"/>
  <c r="B37" i="116"/>
  <c r="B27" i="116"/>
  <c r="K2" i="116"/>
  <c r="G2" i="115"/>
  <c r="L28" i="116"/>
  <c r="L29" i="116"/>
  <c r="L30" i="116"/>
  <c r="L31" i="116"/>
  <c r="L32" i="116"/>
  <c r="L33" i="116"/>
  <c r="L34" i="116"/>
  <c r="L35" i="116"/>
  <c r="L36" i="116"/>
  <c r="L37" i="116"/>
  <c r="L27" i="116"/>
  <c r="P22" i="118"/>
  <c r="P23" i="118"/>
  <c r="P24" i="118"/>
  <c r="P25" i="118"/>
  <c r="P26" i="118"/>
  <c r="P27" i="118"/>
  <c r="P28" i="118"/>
  <c r="P29" i="118"/>
  <c r="P30" i="118"/>
  <c r="P31" i="118"/>
  <c r="P21" i="118"/>
  <c r="D10" i="118"/>
  <c r="D9" i="118"/>
  <c r="C99" i="134"/>
  <c r="D98" i="134"/>
  <c r="D97" i="134"/>
  <c r="D96" i="134"/>
  <c r="C92" i="134"/>
  <c r="D91" i="134"/>
  <c r="D90" i="134"/>
  <c r="D89" i="134"/>
  <c r="D92" i="134" s="1"/>
  <c r="F80" i="134"/>
  <c r="D80" i="134"/>
  <c r="E79" i="134"/>
  <c r="G79" i="134" s="1"/>
  <c r="H79" i="134" s="1"/>
  <c r="E78" i="134"/>
  <c r="G78" i="134" s="1"/>
  <c r="H78" i="134" s="1"/>
  <c r="E77" i="134"/>
  <c r="G77" i="134" s="1"/>
  <c r="H77" i="134" s="1"/>
  <c r="E76" i="134"/>
  <c r="F71" i="134"/>
  <c r="D71" i="134"/>
  <c r="E70" i="134"/>
  <c r="G70" i="134" s="1"/>
  <c r="H70" i="134" s="1"/>
  <c r="E69" i="134"/>
  <c r="G69" i="134" s="1"/>
  <c r="H69" i="134" s="1"/>
  <c r="E68" i="134"/>
  <c r="G68" i="134" s="1"/>
  <c r="H68" i="134" s="1"/>
  <c r="E67" i="134"/>
  <c r="L83" i="132"/>
  <c r="E13" i="131"/>
  <c r="A9" i="52"/>
  <c r="B9" i="125" s="1"/>
  <c r="E9" i="125"/>
  <c r="D9" i="125"/>
  <c r="C9" i="125"/>
  <c r="K79" i="132"/>
  <c r="K78" i="132"/>
  <c r="K77" i="132"/>
  <c r="K76" i="132"/>
  <c r="K75" i="132"/>
  <c r="K74" i="132"/>
  <c r="K73" i="132"/>
  <c r="K72" i="132"/>
  <c r="K71" i="132"/>
  <c r="K66" i="132"/>
  <c r="K65" i="132"/>
  <c r="K64" i="132"/>
  <c r="K63" i="132"/>
  <c r="K62" i="132"/>
  <c r="K61" i="132"/>
  <c r="K60" i="132"/>
  <c r="K59" i="132"/>
  <c r="K58" i="132"/>
  <c r="J80" i="132"/>
  <c r="E80" i="132"/>
  <c r="F79" i="132"/>
  <c r="F78" i="132"/>
  <c r="F77" i="132"/>
  <c r="F76" i="132"/>
  <c r="F75" i="132"/>
  <c r="F74" i="132"/>
  <c r="F73" i="132"/>
  <c r="F72" i="132"/>
  <c r="F71" i="132"/>
  <c r="J67" i="132"/>
  <c r="E67" i="132"/>
  <c r="F66" i="132"/>
  <c r="F65" i="132"/>
  <c r="F64" i="132"/>
  <c r="F63" i="132"/>
  <c r="F62" i="132"/>
  <c r="F61" i="132"/>
  <c r="F60" i="132"/>
  <c r="F59" i="132"/>
  <c r="F58" i="132"/>
  <c r="D99" i="134" l="1"/>
  <c r="C101" i="134" s="1"/>
  <c r="E71" i="134"/>
  <c r="E80" i="134"/>
  <c r="G67" i="134"/>
  <c r="G76" i="134"/>
  <c r="K80" i="132"/>
  <c r="K67" i="132"/>
  <c r="F67" i="132"/>
  <c r="F80" i="132"/>
  <c r="G80" i="134" l="1"/>
  <c r="H76" i="134"/>
  <c r="H80" i="134" s="1"/>
  <c r="G71" i="134"/>
  <c r="H67" i="134"/>
  <c r="H71" i="134" s="1"/>
  <c r="B10" i="125"/>
  <c r="B9" i="115"/>
  <c r="AL4" i="108"/>
  <c r="AL3" i="108"/>
  <c r="AL2" i="108"/>
  <c r="S32" i="108"/>
  <c r="C82" i="134" l="1"/>
  <c r="B11" i="125"/>
  <c r="S25" i="131" l="1"/>
  <c r="E17" i="131" s="1"/>
  <c r="P24" i="131"/>
  <c r="P23" i="131"/>
  <c r="P22" i="131"/>
  <c r="P21" i="131"/>
  <c r="P20" i="131"/>
  <c r="P25" i="131" s="1"/>
  <c r="C17" i="131" s="1"/>
  <c r="R48" i="116" l="1"/>
  <c r="T37" i="116"/>
  <c r="S37" i="116"/>
  <c r="T36" i="116"/>
  <c r="S36" i="116"/>
  <c r="T35" i="116"/>
  <c r="S35" i="116"/>
  <c r="T34" i="116"/>
  <c r="S34" i="116"/>
  <c r="T33" i="116"/>
  <c r="S33" i="116"/>
  <c r="T32" i="116"/>
  <c r="S32" i="116"/>
  <c r="T31" i="116"/>
  <c r="S31" i="116"/>
  <c r="T30" i="116"/>
  <c r="S30" i="116"/>
  <c r="T29" i="116"/>
  <c r="S29" i="116"/>
  <c r="T28" i="116"/>
  <c r="S28" i="116"/>
  <c r="T27" i="116"/>
  <c r="S27" i="116"/>
  <c r="R49" i="116" l="1"/>
  <c r="C8" i="115"/>
  <c r="E8" i="115" s="1"/>
  <c r="P32" i="118"/>
  <c r="C18" i="118" s="1"/>
  <c r="S38" i="116"/>
  <c r="T38" i="116"/>
  <c r="S32" i="118"/>
  <c r="E18" i="118" s="1"/>
  <c r="F8" i="115" l="1"/>
  <c r="G8" i="115" s="1"/>
  <c r="S39" i="116"/>
  <c r="H8" i="115" l="1"/>
  <c r="F10" i="125"/>
  <c r="D9" i="115"/>
  <c r="D10" i="125" s="1"/>
  <c r="D11" i="125" s="1"/>
  <c r="C7" i="115"/>
  <c r="C9" i="115" s="1"/>
  <c r="C10" i="125" s="1"/>
  <c r="S38" i="108" s="1"/>
  <c r="G18" i="118"/>
  <c r="E14" i="118" s="1"/>
  <c r="E7" i="115" l="1"/>
  <c r="C11" i="125"/>
  <c r="S26" i="108" s="1"/>
  <c r="E4" i="69"/>
  <c r="E3" i="69"/>
  <c r="E2" i="69"/>
  <c r="G44" i="69"/>
  <c r="G45" i="69" s="1"/>
  <c r="E9" i="115" l="1"/>
  <c r="E10" i="125" s="1"/>
  <c r="G7" i="115"/>
  <c r="G39" i="69"/>
  <c r="G38" i="69"/>
  <c r="G30" i="69"/>
  <c r="E11" i="125" l="1"/>
  <c r="H7" i="115"/>
  <c r="H9" i="115" s="1"/>
  <c r="G10" i="125" s="1"/>
  <c r="G9" i="115"/>
  <c r="S45" i="108"/>
  <c r="G40" i="69"/>
  <c r="G25" i="69" l="1"/>
  <c r="G24" i="69"/>
  <c r="G19" i="69"/>
  <c r="G18" i="69"/>
  <c r="G13" i="69"/>
  <c r="G12" i="69"/>
  <c r="G14" i="69" s="1"/>
  <c r="G20" i="69" l="1"/>
  <c r="G26" i="69"/>
  <c r="G48" i="69" l="1"/>
  <c r="B9" i="52" s="1"/>
  <c r="D9" i="52" s="1"/>
  <c r="F9" i="52" s="1"/>
  <c r="G9" i="52" s="1"/>
  <c r="G9" i="125" s="1"/>
  <c r="G11" i="125" s="1"/>
  <c r="G23" i="128" l="1"/>
  <c r="S13" i="108"/>
  <c r="S16" i="10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F3" authorId="0" shapeId="0" xr:uid="{00000000-0006-0000-0100-000001000000}">
      <text>
        <r>
          <rPr>
            <b/>
            <sz val="9"/>
            <color indexed="81"/>
            <rFont val="MS P ゴシック"/>
            <family val="3"/>
            <charset val="128"/>
          </rPr>
          <t>選択
障害者支援施設（都内）
障害者支援施設（都外）
福祉型障害児入所施設
医療型障害児入所施設
共同生活援助
短期入所
居宅介護、重度訪問介護、同行援護、行動援護
重度包括等支援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2" authorId="0" shapeId="0" xr:uid="{00000000-0006-0000-0300-000001000000}">
      <text>
        <r>
          <rPr>
            <sz val="9"/>
            <color indexed="81"/>
            <rFont val="MS P ゴシック"/>
            <family val="3"/>
            <charset val="128"/>
          </rPr>
          <t xml:space="preserve">リストより選択
工事請負費
備品購入費
役務費
委託料
使用料及賃借料
その他
</t>
        </r>
      </text>
    </comment>
    <comment ref="G20" authorId="0" shapeId="0" xr:uid="{00000000-0006-0000-0300-000003000000}">
      <text>
        <r>
          <rPr>
            <sz val="9"/>
            <color indexed="81"/>
            <rFont val="MS P ゴシック"/>
            <family val="3"/>
            <charset val="128"/>
          </rPr>
          <t xml:space="preserve">支出予定額の合計額が自動入力されます。
</t>
        </r>
      </text>
    </comment>
    <comment ref="G26" authorId="0" shapeId="0" xr:uid="{00000000-0006-0000-0300-000004000000}">
      <text>
        <r>
          <rPr>
            <sz val="9"/>
            <color indexed="81"/>
            <rFont val="MS P ゴシック"/>
            <family val="3"/>
            <charset val="128"/>
          </rPr>
          <t xml:space="preserve">支出予定額の合計額が自動入力されます。
</t>
        </r>
      </text>
    </comment>
    <comment ref="B30" authorId="0" shapeId="0" xr:uid="{00000000-0006-0000-0300-000005000000}">
      <text>
        <r>
          <rPr>
            <sz val="9"/>
            <color indexed="81"/>
            <rFont val="MS P ゴシック"/>
            <family val="3"/>
            <charset val="128"/>
          </rPr>
          <t xml:space="preserve">リストより選択
工事請負費
備品購入費
役務費
委託料
使用料及賃借料
その他
</t>
        </r>
      </text>
    </comment>
    <comment ref="G40" authorId="0" shapeId="0" xr:uid="{00000000-0006-0000-0300-000006000000}">
      <text>
        <r>
          <rPr>
            <sz val="9"/>
            <color indexed="81"/>
            <rFont val="MS P ゴシック"/>
            <family val="3"/>
            <charset val="128"/>
          </rPr>
          <t xml:space="preserve">支出予定額の合計額が自動入力されます。
</t>
        </r>
      </text>
    </comment>
    <comment ref="J41" authorId="0" shapeId="0" xr:uid="{00000000-0006-0000-0300-000007000000}">
      <text>
        <r>
          <rPr>
            <b/>
            <sz val="9"/>
            <color indexed="81"/>
            <rFont val="MS P ゴシック"/>
            <family val="3"/>
            <charset val="128"/>
          </rPr>
          <t>東京都:</t>
        </r>
        <r>
          <rPr>
            <sz val="9"/>
            <color indexed="81"/>
            <rFont val="MS P ゴシック"/>
            <family val="3"/>
            <charset val="128"/>
          </rPr>
          <t xml:space="preserve">
</t>
        </r>
      </text>
    </comment>
    <comment ref="B44" authorId="0" shapeId="0" xr:uid="{00000000-0006-0000-0300-000008000000}">
      <text>
        <r>
          <rPr>
            <sz val="9"/>
            <color indexed="81"/>
            <rFont val="MS P ゴシック"/>
            <family val="3"/>
            <charset val="128"/>
          </rPr>
          <t>リストより選択
役務費
委託料
その他</t>
        </r>
      </text>
    </comment>
    <comment ref="C44" authorId="0" shapeId="0" xr:uid="{00000000-0006-0000-0300-000009000000}">
      <text>
        <r>
          <rPr>
            <sz val="9"/>
            <color indexed="81"/>
            <rFont val="MS P ゴシック"/>
            <family val="3"/>
            <charset val="128"/>
          </rPr>
          <t>リストより選択
・システム選定について
・システム活用による業務改善について
・システム選定とシステム活用による業務改善について</t>
        </r>
      </text>
    </comment>
    <comment ref="G45" authorId="0" shapeId="0" xr:uid="{00000000-0006-0000-0300-00000A000000}">
      <text>
        <r>
          <rPr>
            <sz val="9"/>
            <color indexed="81"/>
            <rFont val="MS P ゴシック"/>
            <family val="3"/>
            <charset val="128"/>
          </rPr>
          <t xml:space="preserve">支出予定額の合計額が自動入力されます。
</t>
        </r>
      </text>
    </comment>
    <comment ref="G48" authorId="0" shapeId="0" xr:uid="{00000000-0006-0000-0300-00000B000000}">
      <text>
        <r>
          <rPr>
            <b/>
            <sz val="9"/>
            <color indexed="81"/>
            <rFont val="MS P ゴシック"/>
            <family val="3"/>
            <charset val="128"/>
          </rPr>
          <t>小計A+B+C+D+Eの合計額が自動入力されます。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2" authorId="0" shapeId="0" xr:uid="{00000000-0006-0000-0500-000001000000}">
      <text>
        <r>
          <rPr>
            <b/>
            <sz val="12"/>
            <color indexed="81"/>
            <rFont val="ＭＳ 明朝"/>
            <family val="1"/>
            <charset val="128"/>
          </rPr>
          <t>※１　申請する事業所ごとに作成してください。　
※２　本業務改善計画書は、実施要綱第５条に基づき、東京都のホームページ等で公表いたします。
※３　作成の際には、適宜枠を広げてご記入ください。改行はＡＬＴを押しながら、ＥＮＴＥＲを押してください。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I47" authorId="0" shapeId="0" xr:uid="{6DED93A5-BE89-47E9-8F9C-1199F8EB3439}">
      <text>
        <r>
          <rPr>
            <b/>
            <sz val="9"/>
            <color indexed="81"/>
            <rFont val="MS P ゴシック"/>
            <family val="3"/>
            <charset val="128"/>
          </rPr>
          <t>月額支払方式の場合は、「令和〇年〇月～〇月」等と記載</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tc={92379341-4B94-4743-9FA1-E90A0A3F5056}</author>
  </authors>
  <commentList>
    <comment ref="B18" authorId="0" shapeId="0" xr:uid="{92379341-4B94-4743-9FA1-E90A0A3F505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以下の過年度事業の実績閲覧をもって研修会参加とみなします。
必ずチェックを入れてください。
書式ライブラリーカテゴリ</t>
      </text>
    </comment>
  </commentList>
</comments>
</file>

<file path=xl/sharedStrings.xml><?xml version="1.0" encoding="utf-8"?>
<sst xmlns="http://schemas.openxmlformats.org/spreadsheetml/2006/main" count="655" uniqueCount="485">
  <si>
    <t>記</t>
    <rPh sb="0" eb="1">
      <t>キ</t>
    </rPh>
    <phoneticPr fontId="5"/>
  </si>
  <si>
    <t>所属</t>
    <rPh sb="0" eb="2">
      <t>ショゾク</t>
    </rPh>
    <phoneticPr fontId="5"/>
  </si>
  <si>
    <t>氏名</t>
    <rPh sb="0" eb="2">
      <t>シメイ</t>
    </rPh>
    <phoneticPr fontId="5"/>
  </si>
  <si>
    <t>所在地</t>
    <rPh sb="0" eb="3">
      <t>ショザイチ</t>
    </rPh>
    <phoneticPr fontId="5"/>
  </si>
  <si>
    <t>法人名</t>
    <rPh sb="0" eb="2">
      <t>ホウジン</t>
    </rPh>
    <rPh sb="2" eb="3">
      <t>メイ</t>
    </rPh>
    <phoneticPr fontId="5"/>
  </si>
  <si>
    <t>法人名</t>
    <rPh sb="0" eb="2">
      <t>ホウジン</t>
    </rPh>
    <rPh sb="2" eb="3">
      <t>メイ</t>
    </rPh>
    <phoneticPr fontId="8"/>
  </si>
  <si>
    <t>東京都</t>
    <rPh sb="0" eb="3">
      <t>トウキョウト</t>
    </rPh>
    <phoneticPr fontId="8"/>
  </si>
  <si>
    <t>事業所名称</t>
    <rPh sb="0" eb="2">
      <t>ジギョウ</t>
    </rPh>
    <rPh sb="2" eb="3">
      <t>ショ</t>
    </rPh>
    <rPh sb="3" eb="5">
      <t>メイショウ</t>
    </rPh>
    <phoneticPr fontId="8"/>
  </si>
  <si>
    <t>１-１　法人・事業所概要</t>
    <rPh sb="4" eb="6">
      <t>ホウジン</t>
    </rPh>
    <rPh sb="7" eb="10">
      <t>ジギョ</t>
    </rPh>
    <rPh sb="10" eb="12">
      <t>ガイヨウ</t>
    </rPh>
    <phoneticPr fontId="8"/>
  </si>
  <si>
    <t>事業所所在地</t>
    <rPh sb="0" eb="2">
      <t>ジギョウ</t>
    </rPh>
    <rPh sb="2" eb="3">
      <t>ショ</t>
    </rPh>
    <rPh sb="3" eb="6">
      <t>ショザイチ</t>
    </rPh>
    <phoneticPr fontId="8"/>
  </si>
  <si>
    <t>差引後
実支出予定額
（円）
（Ｄ＝Ｂ－Ｃ）</t>
    <rPh sb="0" eb="2">
      <t>サシヒキ</t>
    </rPh>
    <rPh sb="2" eb="3">
      <t>ゴ</t>
    </rPh>
    <rPh sb="4" eb="7">
      <t>ジツシシュツ</t>
    </rPh>
    <rPh sb="7" eb="9">
      <t>ヨテイ</t>
    </rPh>
    <rPh sb="9" eb="10">
      <t>ガク</t>
    </rPh>
    <rPh sb="12" eb="13">
      <t>エン</t>
    </rPh>
    <phoneticPr fontId="5"/>
  </si>
  <si>
    <t>支出予定月</t>
    <rPh sb="0" eb="2">
      <t>シシュツ</t>
    </rPh>
    <rPh sb="2" eb="4">
      <t>ヨテイ</t>
    </rPh>
    <rPh sb="4" eb="5">
      <t>ツキ</t>
    </rPh>
    <phoneticPr fontId="5"/>
  </si>
  <si>
    <t>数量</t>
    <rPh sb="0" eb="2">
      <t>スウリョウ</t>
    </rPh>
    <phoneticPr fontId="5"/>
  </si>
  <si>
    <t>寄附金その他の
収入額
（円）
（Ｃ）</t>
    <rPh sb="0" eb="3">
      <t>キフキン</t>
    </rPh>
    <rPh sb="5" eb="6">
      <t>タ</t>
    </rPh>
    <rPh sb="8" eb="10">
      <t>シュウニュウ</t>
    </rPh>
    <rPh sb="10" eb="11">
      <t>ガク</t>
    </rPh>
    <rPh sb="13" eb="14">
      <t>エン</t>
    </rPh>
    <phoneticPr fontId="5"/>
  </si>
  <si>
    <t>東京都知事　殿</t>
    <phoneticPr fontId="5"/>
  </si>
  <si>
    <t>提出者</t>
    <rPh sb="0" eb="2">
      <t>テイシュツ</t>
    </rPh>
    <rPh sb="2" eb="3">
      <t>シャ</t>
    </rPh>
    <phoneticPr fontId="5"/>
  </si>
  <si>
    <t>単価（円）</t>
    <rPh sb="0" eb="2">
      <t>タンカ</t>
    </rPh>
    <rPh sb="3" eb="4">
      <t>エン</t>
    </rPh>
    <phoneticPr fontId="5"/>
  </si>
  <si>
    <t>支出予定額（円）</t>
    <rPh sb="0" eb="2">
      <t>シシュツ</t>
    </rPh>
    <rPh sb="2" eb="4">
      <t>ヨテイ</t>
    </rPh>
    <rPh sb="4" eb="5">
      <t>ガク</t>
    </rPh>
    <rPh sb="6" eb="7">
      <t>エン</t>
    </rPh>
    <phoneticPr fontId="5"/>
  </si>
  <si>
    <t>　　年　　月　　日</t>
    <phoneticPr fontId="5"/>
  </si>
  <si>
    <t>内容</t>
    <rPh sb="0" eb="2">
      <t>ナイヨウ</t>
    </rPh>
    <phoneticPr fontId="5"/>
  </si>
  <si>
    <t>工事請負費</t>
    <rPh sb="0" eb="2">
      <t>コウジ</t>
    </rPh>
    <rPh sb="2" eb="4">
      <t>ウケオイ</t>
    </rPh>
    <rPh sb="4" eb="5">
      <t>ヒ</t>
    </rPh>
    <phoneticPr fontId="5"/>
  </si>
  <si>
    <t>備品購入費</t>
    <rPh sb="0" eb="2">
      <t>ビヒン</t>
    </rPh>
    <rPh sb="2" eb="5">
      <t>コウニュウヒ</t>
    </rPh>
    <phoneticPr fontId="5"/>
  </si>
  <si>
    <t>役務費</t>
    <rPh sb="0" eb="2">
      <t>エキム</t>
    </rPh>
    <rPh sb="2" eb="3">
      <t>ヒ</t>
    </rPh>
    <phoneticPr fontId="5"/>
  </si>
  <si>
    <t>委託料</t>
    <rPh sb="0" eb="3">
      <t>イタクリョウ</t>
    </rPh>
    <phoneticPr fontId="5"/>
  </si>
  <si>
    <t>その他</t>
    <rPh sb="2" eb="3">
      <t>タ</t>
    </rPh>
    <phoneticPr fontId="5"/>
  </si>
  <si>
    <t>（事業所種別）</t>
    <rPh sb="1" eb="3">
      <t>ジギョウ</t>
    </rPh>
    <rPh sb="3" eb="4">
      <t>ショ</t>
    </rPh>
    <rPh sb="4" eb="6">
      <t>シュベツ</t>
    </rPh>
    <phoneticPr fontId="5"/>
  </si>
  <si>
    <t>（２）介護職員等（直接利用者の処遇に当たる職員）に関すること</t>
    <rPh sb="3" eb="5">
      <t>カイゴ</t>
    </rPh>
    <rPh sb="5" eb="7">
      <t>ショクイン</t>
    </rPh>
    <rPh sb="7" eb="8">
      <t>トウ</t>
    </rPh>
    <rPh sb="9" eb="11">
      <t>チョクセツ</t>
    </rPh>
    <rPh sb="11" eb="14">
      <t>リヨウシャ</t>
    </rPh>
    <rPh sb="15" eb="17">
      <t>ショグウ</t>
    </rPh>
    <rPh sb="18" eb="19">
      <t>ア</t>
    </rPh>
    <rPh sb="21" eb="23">
      <t>ショクイン</t>
    </rPh>
    <phoneticPr fontId="5"/>
  </si>
  <si>
    <t>（３）スタッフステーションに関すること</t>
    <phoneticPr fontId="5"/>
  </si>
  <si>
    <t>選定理由</t>
    <rPh sb="0" eb="2">
      <t>センテイ</t>
    </rPh>
    <rPh sb="2" eb="4">
      <t>リユウ</t>
    </rPh>
    <phoneticPr fontId="5"/>
  </si>
  <si>
    <t>定員数</t>
    <rPh sb="0" eb="3">
      <t>テイインスウ</t>
    </rPh>
    <phoneticPr fontId="5"/>
  </si>
  <si>
    <t>〒</t>
    <phoneticPr fontId="8"/>
  </si>
  <si>
    <t>延床面積</t>
    <rPh sb="0" eb="2">
      <t>ノベユカ</t>
    </rPh>
    <rPh sb="2" eb="4">
      <t>メンセキ</t>
    </rPh>
    <phoneticPr fontId="5"/>
  </si>
  <si>
    <t>竣工年月日</t>
    <rPh sb="0" eb="2">
      <t>シュンコウ</t>
    </rPh>
    <rPh sb="2" eb="3">
      <t>ネン</t>
    </rPh>
    <rPh sb="3" eb="4">
      <t>ガツ</t>
    </rPh>
    <rPh sb="4" eb="5">
      <t>ビ</t>
    </rPh>
    <phoneticPr fontId="5"/>
  </si>
  <si>
    <t>既存のＩＣＴ環境有無</t>
    <rPh sb="6" eb="8">
      <t>カンキョウ</t>
    </rPh>
    <rPh sb="8" eb="10">
      <t>ウム</t>
    </rPh>
    <phoneticPr fontId="5"/>
  </si>
  <si>
    <t>本事業におけるＩＣＴ環境整備計画</t>
    <rPh sb="0" eb="1">
      <t>ホン</t>
    </rPh>
    <rPh sb="1" eb="3">
      <t>ジギョウ</t>
    </rPh>
    <rPh sb="12" eb="14">
      <t>セイビ</t>
    </rPh>
    <rPh sb="14" eb="16">
      <t>ケイカク</t>
    </rPh>
    <phoneticPr fontId="5"/>
  </si>
  <si>
    <t>建物構造</t>
    <rPh sb="0" eb="2">
      <t>タテモノ</t>
    </rPh>
    <rPh sb="2" eb="4">
      <t>コウゾウ</t>
    </rPh>
    <phoneticPr fontId="5"/>
  </si>
  <si>
    <t>介護職員</t>
    <rPh sb="0" eb="2">
      <t>カイゴ</t>
    </rPh>
    <rPh sb="2" eb="4">
      <t>ショクイン</t>
    </rPh>
    <phoneticPr fontId="5"/>
  </si>
  <si>
    <t>定員数</t>
    <phoneticPr fontId="8"/>
  </si>
  <si>
    <t>ユニット型</t>
    <rPh sb="4" eb="5">
      <t>ガタ</t>
    </rPh>
    <phoneticPr fontId="5"/>
  </si>
  <si>
    <t>従来型</t>
    <rPh sb="0" eb="3">
      <t>ジュウライガタ</t>
    </rPh>
    <phoneticPr fontId="5"/>
  </si>
  <si>
    <t>台数</t>
    <phoneticPr fontId="5"/>
  </si>
  <si>
    <t>看護職員</t>
    <phoneticPr fontId="5"/>
  </si>
  <si>
    <t>合計</t>
    <rPh sb="0" eb="2">
      <t>ゴウケイ</t>
    </rPh>
    <phoneticPr fontId="5"/>
  </si>
  <si>
    <t>対象事業所種別</t>
    <phoneticPr fontId="5"/>
  </si>
  <si>
    <t>理事会等の
議事録</t>
    <rPh sb="0" eb="3">
      <t>リジカイ</t>
    </rPh>
    <rPh sb="3" eb="4">
      <t>トウ</t>
    </rPh>
    <rPh sb="6" eb="9">
      <t>ギジロク</t>
    </rPh>
    <phoneticPr fontId="5"/>
  </si>
  <si>
    <t>ＩＣＴによる業務改善計画の内容、環境整備や機器等の購入に係る各理事等の発言内容や質疑応答など、法人内部での意思決定過程がわかる詳細な議事録を作成し、原本証明した写しを別途提出すること。</t>
    <rPh sb="6" eb="8">
      <t>ギョウム</t>
    </rPh>
    <rPh sb="8" eb="10">
      <t>カイゼン</t>
    </rPh>
    <rPh sb="10" eb="12">
      <t>ケイカク</t>
    </rPh>
    <rPh sb="13" eb="15">
      <t>ナイヨウ</t>
    </rPh>
    <rPh sb="16" eb="18">
      <t>カンキョウ</t>
    </rPh>
    <rPh sb="18" eb="20">
      <t>セイビ</t>
    </rPh>
    <rPh sb="21" eb="23">
      <t>キキ</t>
    </rPh>
    <rPh sb="23" eb="24">
      <t>トウ</t>
    </rPh>
    <rPh sb="25" eb="27">
      <t>コウニュウ</t>
    </rPh>
    <rPh sb="28" eb="29">
      <t>カカ</t>
    </rPh>
    <rPh sb="30" eb="33">
      <t>カクリジ</t>
    </rPh>
    <rPh sb="33" eb="34">
      <t>トウ</t>
    </rPh>
    <rPh sb="35" eb="37">
      <t>ハツゲン</t>
    </rPh>
    <rPh sb="37" eb="39">
      <t>ナイヨウ</t>
    </rPh>
    <rPh sb="40" eb="42">
      <t>シツギ</t>
    </rPh>
    <rPh sb="42" eb="44">
      <t>オウトウ</t>
    </rPh>
    <rPh sb="47" eb="49">
      <t>ホウジン</t>
    </rPh>
    <rPh sb="49" eb="51">
      <t>ナイブ</t>
    </rPh>
    <rPh sb="53" eb="55">
      <t>イシ</t>
    </rPh>
    <rPh sb="55" eb="57">
      <t>ケッテイ</t>
    </rPh>
    <rPh sb="57" eb="59">
      <t>カテイ</t>
    </rPh>
    <rPh sb="63" eb="65">
      <t>ショウサイ</t>
    </rPh>
    <rPh sb="66" eb="69">
      <t>ギジロク</t>
    </rPh>
    <rPh sb="70" eb="72">
      <t>サクセイ</t>
    </rPh>
    <rPh sb="74" eb="76">
      <t>ゲンポン</t>
    </rPh>
    <rPh sb="76" eb="78">
      <t>ショウメイ</t>
    </rPh>
    <rPh sb="80" eb="81">
      <t>ウツ</t>
    </rPh>
    <rPh sb="83" eb="85">
      <t>ベット</t>
    </rPh>
    <rPh sb="85" eb="87">
      <t>テイシュツ</t>
    </rPh>
    <phoneticPr fontId="5"/>
  </si>
  <si>
    <t>　この申請にあたり、ＩＣＴ環境整備及びＩＣＴ機器導入に当たり、法人・事業所内でのどのような検討を行ったか、ＩＣＴ導入を担当する組織体制など具体的に記載してください。</t>
    <rPh sb="3" eb="5">
      <t>シンセイ</t>
    </rPh>
    <rPh sb="24" eb="26">
      <t>ドウニュウ</t>
    </rPh>
    <rPh sb="27" eb="28">
      <t>ア</t>
    </rPh>
    <rPh sb="31" eb="33">
      <t>ホウジン</t>
    </rPh>
    <rPh sb="34" eb="37">
      <t>ジギョウショ</t>
    </rPh>
    <rPh sb="37" eb="38">
      <t>ナイ</t>
    </rPh>
    <rPh sb="45" eb="47">
      <t>ケントウ</t>
    </rPh>
    <rPh sb="48" eb="49">
      <t>オコナ</t>
    </rPh>
    <rPh sb="56" eb="58">
      <t>ドウニュウ</t>
    </rPh>
    <rPh sb="59" eb="61">
      <t>タントウ</t>
    </rPh>
    <rPh sb="63" eb="65">
      <t>ソシキ</t>
    </rPh>
    <rPh sb="65" eb="67">
      <t>タイセイ</t>
    </rPh>
    <rPh sb="69" eb="72">
      <t>グタイテキ</t>
    </rPh>
    <rPh sb="73" eb="75">
      <t>キサイ</t>
    </rPh>
    <phoneticPr fontId="8"/>
  </si>
  <si>
    <t>（ＩＣＴ導入のための組織体制）</t>
    <rPh sb="4" eb="6">
      <t>ドウニュウ</t>
    </rPh>
    <rPh sb="10" eb="12">
      <t>ソシキ</t>
    </rPh>
    <rPh sb="12" eb="14">
      <t>タイセイ</t>
    </rPh>
    <phoneticPr fontId="5"/>
  </si>
  <si>
    <t>（現状の問題点、取り組むべき課題）</t>
    <rPh sb="1" eb="3">
      <t>ゲンジョウ</t>
    </rPh>
    <rPh sb="4" eb="6">
      <t>モンダイ</t>
    </rPh>
    <rPh sb="6" eb="7">
      <t>テン</t>
    </rPh>
    <rPh sb="8" eb="9">
      <t>ト</t>
    </rPh>
    <rPh sb="10" eb="11">
      <t>ク</t>
    </rPh>
    <rPh sb="14" eb="16">
      <t>カダイ</t>
    </rPh>
    <phoneticPr fontId="5"/>
  </si>
  <si>
    <t>（想定する効果・目標値）</t>
    <rPh sb="1" eb="3">
      <t>ソウテイ</t>
    </rPh>
    <rPh sb="5" eb="7">
      <t>コウカ</t>
    </rPh>
    <rPh sb="8" eb="10">
      <t>モクヒョウ</t>
    </rPh>
    <rPh sb="10" eb="11">
      <t>チ</t>
    </rPh>
    <phoneticPr fontId="5"/>
  </si>
  <si>
    <t>　ＩＣＴを活用した以下の（１）から（３）にまたがる業務改善計画と想定する効果を具体的に記載してください。</t>
    <rPh sb="5" eb="7">
      <t>カツヨウ</t>
    </rPh>
    <rPh sb="9" eb="11">
      <t>イカ</t>
    </rPh>
    <rPh sb="25" eb="27">
      <t>ギョウム</t>
    </rPh>
    <rPh sb="27" eb="29">
      <t>カイゼン</t>
    </rPh>
    <rPh sb="29" eb="31">
      <t>ケイカク</t>
    </rPh>
    <rPh sb="32" eb="34">
      <t>ソウテイ</t>
    </rPh>
    <rPh sb="36" eb="38">
      <t>コウカ</t>
    </rPh>
    <rPh sb="39" eb="42">
      <t>グタイテキ</t>
    </rPh>
    <rPh sb="43" eb="45">
      <t>キサイ</t>
    </rPh>
    <phoneticPr fontId="8"/>
  </si>
  <si>
    <t>（ＩＣＴ化する介護業務等）</t>
    <rPh sb="4" eb="5">
      <t>カ</t>
    </rPh>
    <rPh sb="7" eb="9">
      <t>カイゴ</t>
    </rPh>
    <rPh sb="9" eb="11">
      <t>ギョウム</t>
    </rPh>
    <rPh sb="11" eb="12">
      <t>トウ</t>
    </rPh>
    <phoneticPr fontId="5"/>
  </si>
  <si>
    <t>（業務改善計画：ＩＣＴを活用した課題の解決策）</t>
    <rPh sb="1" eb="3">
      <t>ギョウム</t>
    </rPh>
    <rPh sb="3" eb="5">
      <t>カイゼン</t>
    </rPh>
    <rPh sb="5" eb="7">
      <t>ケイカク</t>
    </rPh>
    <rPh sb="12" eb="14">
      <t>カツヨウ</t>
    </rPh>
    <rPh sb="16" eb="18">
      <t>カダイ</t>
    </rPh>
    <rPh sb="19" eb="22">
      <t>カイケツサク</t>
    </rPh>
    <phoneticPr fontId="5"/>
  </si>
  <si>
    <t>（業務改善計画：ＩＣＴを活用した課題の解決策）</t>
    <phoneticPr fontId="5"/>
  </si>
  <si>
    <t>（業務改善計画：ＩＣＴを活用した課題の解決策）</t>
    <phoneticPr fontId="5"/>
  </si>
  <si>
    <t>（内部での検討状況）</t>
    <rPh sb="1" eb="3">
      <t>ナイブ</t>
    </rPh>
    <rPh sb="5" eb="7">
      <t>ケントウ</t>
    </rPh>
    <rPh sb="7" eb="9">
      <t>ジョウキョウ</t>
    </rPh>
    <phoneticPr fontId="5"/>
  </si>
  <si>
    <t>２　利用者処遇業務に関するＩＣＴを活用した業務改善</t>
    <rPh sb="2" eb="5">
      <t>リヨウシャ</t>
    </rPh>
    <rPh sb="5" eb="7">
      <t>ショグウ</t>
    </rPh>
    <rPh sb="7" eb="9">
      <t>ギョウム</t>
    </rPh>
    <rPh sb="10" eb="11">
      <t>カン</t>
    </rPh>
    <rPh sb="17" eb="19">
      <t>カツヨウ</t>
    </rPh>
    <rPh sb="21" eb="23">
      <t>ギョウム</t>
    </rPh>
    <rPh sb="23" eb="25">
      <t>カイゼン</t>
    </rPh>
    <phoneticPr fontId="8"/>
  </si>
  <si>
    <t>１　利用者処遇業務に関するＩＣＴ導入前の外部コンサルティング</t>
    <rPh sb="2" eb="5">
      <t>リヨウシャ</t>
    </rPh>
    <rPh sb="5" eb="7">
      <t>ショグウ</t>
    </rPh>
    <rPh sb="7" eb="9">
      <t>ギョウム</t>
    </rPh>
    <rPh sb="10" eb="11">
      <t>カン</t>
    </rPh>
    <rPh sb="16" eb="18">
      <t>ドウニュウ</t>
    </rPh>
    <rPh sb="18" eb="19">
      <t>マエ</t>
    </rPh>
    <rPh sb="20" eb="22">
      <t>ガイブ</t>
    </rPh>
    <phoneticPr fontId="8"/>
  </si>
  <si>
    <t>（委託先）</t>
    <rPh sb="1" eb="4">
      <t>イタクサキ</t>
    </rPh>
    <phoneticPr fontId="5"/>
  </si>
  <si>
    <t>（委託内容）</t>
    <rPh sb="1" eb="3">
      <t>イタク</t>
    </rPh>
    <rPh sb="3" eb="5">
      <t>ナイヨウ</t>
    </rPh>
    <phoneticPr fontId="5"/>
  </si>
  <si>
    <t>法人名・施設名</t>
    <rPh sb="0" eb="2">
      <t>ホウジン</t>
    </rPh>
    <rPh sb="2" eb="3">
      <t>メイ</t>
    </rPh>
    <rPh sb="4" eb="6">
      <t>シセツ</t>
    </rPh>
    <rPh sb="6" eb="7">
      <t>メイ</t>
    </rPh>
    <phoneticPr fontId="5"/>
  </si>
  <si>
    <t>※適宜、枠を拡大してください。別紙添付としても構いません。</t>
    <rPh sb="1" eb="3">
      <t>テキギ</t>
    </rPh>
    <rPh sb="4" eb="5">
      <t>ワク</t>
    </rPh>
    <rPh sb="6" eb="8">
      <t>カクダイ</t>
    </rPh>
    <rPh sb="15" eb="17">
      <t>ベッシ</t>
    </rPh>
    <rPh sb="17" eb="19">
      <t>テンプ</t>
    </rPh>
    <rPh sb="23" eb="24">
      <t>カマ</t>
    </rPh>
    <phoneticPr fontId="5"/>
  </si>
  <si>
    <t>ＩＣＴ活用による業務改善計画書</t>
    <rPh sb="3" eb="5">
      <t>カツヨウ</t>
    </rPh>
    <rPh sb="8" eb="10">
      <t>ギョウム</t>
    </rPh>
    <rPh sb="10" eb="12">
      <t>カイゼン</t>
    </rPh>
    <rPh sb="12" eb="15">
      <t>ケイカクショ</t>
    </rPh>
    <phoneticPr fontId="8"/>
  </si>
  <si>
    <t>別紙１-３</t>
    <rPh sb="0" eb="2">
      <t>ベッシ</t>
    </rPh>
    <phoneticPr fontId="5"/>
  </si>
  <si>
    <t>（事業所名）</t>
    <rPh sb="1" eb="4">
      <t>ジギョウショ</t>
    </rPh>
    <rPh sb="4" eb="5">
      <t>メイ</t>
    </rPh>
    <phoneticPr fontId="5"/>
  </si>
  <si>
    <t>（法人名）</t>
    <rPh sb="1" eb="3">
      <t>ホウジン</t>
    </rPh>
    <rPh sb="3" eb="4">
      <t>メイ</t>
    </rPh>
    <phoneticPr fontId="5"/>
  </si>
  <si>
    <t>積算調書</t>
    <phoneticPr fontId="5"/>
  </si>
  <si>
    <t>使用料及賃借料</t>
    <rPh sb="0" eb="3">
      <t>シヨウリョウ</t>
    </rPh>
    <rPh sb="3" eb="4">
      <t>キュウ</t>
    </rPh>
    <rPh sb="4" eb="6">
      <t>チンシャク</t>
    </rPh>
    <rPh sb="6" eb="7">
      <t>リョウ</t>
    </rPh>
    <phoneticPr fontId="5"/>
  </si>
  <si>
    <t>積算内訳書</t>
    <rPh sb="4" eb="5">
      <t>ショ</t>
    </rPh>
    <phoneticPr fontId="5"/>
  </si>
  <si>
    <t>常勤</t>
    <rPh sb="0" eb="2">
      <t>ジョウキン</t>
    </rPh>
    <phoneticPr fontId="5"/>
  </si>
  <si>
    <t>非常勤</t>
    <rPh sb="0" eb="1">
      <t>ヒ</t>
    </rPh>
    <rPh sb="1" eb="3">
      <t>ジョウキン</t>
    </rPh>
    <phoneticPr fontId="5"/>
  </si>
  <si>
    <t>計</t>
    <rPh sb="0" eb="1">
      <t>ケイ</t>
    </rPh>
    <phoneticPr fontId="5"/>
  </si>
  <si>
    <t>職員数</t>
    <rPh sb="0" eb="2">
      <t>ショクイン</t>
    </rPh>
    <rPh sb="2" eb="3">
      <t>カズ</t>
    </rPh>
    <phoneticPr fontId="5"/>
  </si>
  <si>
    <t>２-１　事業所の概要</t>
    <rPh sb="4" eb="6">
      <t>ジギョウ</t>
    </rPh>
    <rPh sb="6" eb="7">
      <t>ショ</t>
    </rPh>
    <rPh sb="8" eb="10">
      <t>ガイヨウ</t>
    </rPh>
    <phoneticPr fontId="8"/>
  </si>
  <si>
    <t>２-２　法人・事業所における解決課題</t>
    <rPh sb="4" eb="6">
      <t>ホウジン</t>
    </rPh>
    <rPh sb="7" eb="9">
      <t>ジギョウ</t>
    </rPh>
    <rPh sb="9" eb="10">
      <t>ショ</t>
    </rPh>
    <rPh sb="14" eb="16">
      <t>カイケツ</t>
    </rPh>
    <rPh sb="16" eb="18">
      <t>カダイ</t>
    </rPh>
    <phoneticPr fontId="8"/>
  </si>
  <si>
    <t>　申請する事業所における現状の問題点、ＩＣＴ活用によって解決したいと考えている課題、効率化を図りたい介護業務等を具体的に記載してください。</t>
    <rPh sb="1" eb="3">
      <t>シンセイ</t>
    </rPh>
    <rPh sb="5" eb="7">
      <t>ジギョウ</t>
    </rPh>
    <rPh sb="7" eb="8">
      <t>ショ</t>
    </rPh>
    <rPh sb="12" eb="14">
      <t>ゲンジョウ</t>
    </rPh>
    <rPh sb="15" eb="17">
      <t>モンダイ</t>
    </rPh>
    <rPh sb="17" eb="18">
      <t>テン</t>
    </rPh>
    <rPh sb="22" eb="24">
      <t>カツヨウ</t>
    </rPh>
    <rPh sb="28" eb="30">
      <t>カイケツ</t>
    </rPh>
    <rPh sb="34" eb="35">
      <t>カンガ</t>
    </rPh>
    <rPh sb="39" eb="41">
      <t>カダイ</t>
    </rPh>
    <rPh sb="42" eb="45">
      <t>コウリツカ</t>
    </rPh>
    <rPh sb="46" eb="47">
      <t>ハカ</t>
    </rPh>
    <rPh sb="50" eb="52">
      <t>カイゴ</t>
    </rPh>
    <rPh sb="52" eb="54">
      <t>ギョウム</t>
    </rPh>
    <rPh sb="54" eb="55">
      <t>トウ</t>
    </rPh>
    <rPh sb="56" eb="59">
      <t>グタイテキ</t>
    </rPh>
    <rPh sb="60" eb="62">
      <t>キサイ</t>
    </rPh>
    <phoneticPr fontId="8"/>
  </si>
  <si>
    <t>２-３　法人・事業所における検討状況、組織体制</t>
    <rPh sb="7" eb="9">
      <t>ジギョウ</t>
    </rPh>
    <rPh sb="9" eb="10">
      <t>ショ</t>
    </rPh>
    <rPh sb="14" eb="16">
      <t>ケントウ</t>
    </rPh>
    <rPh sb="16" eb="18">
      <t>ジョウキョウ</t>
    </rPh>
    <rPh sb="19" eb="21">
      <t>ソシキ</t>
    </rPh>
    <rPh sb="21" eb="23">
      <t>タイセイ</t>
    </rPh>
    <phoneticPr fontId="8"/>
  </si>
  <si>
    <t>３　ＩＣＴ環境整備計画</t>
    <rPh sb="5" eb="7">
      <t>カンキョウ</t>
    </rPh>
    <rPh sb="7" eb="9">
      <t>セイビ</t>
    </rPh>
    <rPh sb="9" eb="11">
      <t>ケイカク</t>
    </rPh>
    <phoneticPr fontId="5"/>
  </si>
  <si>
    <t>４　ＩＣＴ機器導入計画</t>
    <rPh sb="5" eb="7">
      <t>キキ</t>
    </rPh>
    <rPh sb="7" eb="9">
      <t>ドウニュウ</t>
    </rPh>
    <rPh sb="9" eb="11">
      <t>ケイカク</t>
    </rPh>
    <phoneticPr fontId="5"/>
  </si>
  <si>
    <t>２-４　業務改善計画（基本単価に関するもの）</t>
    <rPh sb="4" eb="6">
      <t>ギョウム</t>
    </rPh>
    <rPh sb="6" eb="8">
      <t>カイゼン</t>
    </rPh>
    <rPh sb="8" eb="10">
      <t>ケイカク</t>
    </rPh>
    <rPh sb="11" eb="13">
      <t>キホン</t>
    </rPh>
    <rPh sb="13" eb="15">
      <t>タンカ</t>
    </rPh>
    <rPh sb="16" eb="17">
      <t>カン</t>
    </rPh>
    <phoneticPr fontId="8"/>
  </si>
  <si>
    <t>２-５　業務改善計画（加算単価に関するもの）</t>
    <rPh sb="4" eb="6">
      <t>ギョウム</t>
    </rPh>
    <rPh sb="6" eb="8">
      <t>カイゼン</t>
    </rPh>
    <rPh sb="8" eb="10">
      <t>ケイカク</t>
    </rPh>
    <rPh sb="11" eb="13">
      <t>カサン</t>
    </rPh>
    <rPh sb="13" eb="15">
      <t>タンカ</t>
    </rPh>
    <rPh sb="16" eb="17">
      <t>カン</t>
    </rPh>
    <phoneticPr fontId="8"/>
  </si>
  <si>
    <t>１　組織管理業務、併設サービスに関するＩＣＴを活用した業務改善</t>
    <rPh sb="2" eb="4">
      <t>ソシキ</t>
    </rPh>
    <rPh sb="4" eb="6">
      <t>カンリ</t>
    </rPh>
    <rPh sb="6" eb="8">
      <t>ギョウム</t>
    </rPh>
    <rPh sb="9" eb="11">
      <t>ヘイセツ</t>
    </rPh>
    <rPh sb="16" eb="17">
      <t>カン</t>
    </rPh>
    <rPh sb="23" eb="25">
      <t>カツヨウ</t>
    </rPh>
    <rPh sb="27" eb="29">
      <t>ギョウム</t>
    </rPh>
    <rPh sb="29" eb="31">
      <t>カイゼン</t>
    </rPh>
    <phoneticPr fontId="5"/>
  </si>
  <si>
    <t>←記載例にかいておく！</t>
    <rPh sb="1" eb="3">
      <t>キサイ</t>
    </rPh>
    <rPh sb="3" eb="4">
      <t>レイ</t>
    </rPh>
    <phoneticPr fontId="5"/>
  </si>
  <si>
    <t>２　ＩＣＴ機器導入計画</t>
    <rPh sb="5" eb="7">
      <t>キキ</t>
    </rPh>
    <rPh sb="7" eb="9">
      <t>ドウニュウ</t>
    </rPh>
    <rPh sb="9" eb="11">
      <t>ケイカク</t>
    </rPh>
    <phoneticPr fontId="5"/>
  </si>
  <si>
    <t>　活用する場合、委託先及び内容を具体的に記載してください。</t>
    <rPh sb="1" eb="3">
      <t>カツヨウ</t>
    </rPh>
    <rPh sb="5" eb="7">
      <t>バアイ</t>
    </rPh>
    <rPh sb="8" eb="11">
      <t>イタクサキ</t>
    </rPh>
    <rPh sb="11" eb="12">
      <t>オヨ</t>
    </rPh>
    <rPh sb="13" eb="15">
      <t>ナイヨウ</t>
    </rPh>
    <rPh sb="16" eb="19">
      <t>グタイテキ</t>
    </rPh>
    <rPh sb="20" eb="22">
      <t>キサイ</t>
    </rPh>
    <phoneticPr fontId="8"/>
  </si>
  <si>
    <t>導入機器等</t>
    <rPh sb="0" eb="2">
      <t>ドウニュウ</t>
    </rPh>
    <rPh sb="2" eb="4">
      <t>キキ</t>
    </rPh>
    <rPh sb="4" eb="5">
      <t>トウ</t>
    </rPh>
    <phoneticPr fontId="5"/>
  </si>
  <si>
    <t>←記載例で「備考」欄に台数の根拠を入れておく</t>
    <rPh sb="1" eb="3">
      <t>キサイ</t>
    </rPh>
    <rPh sb="3" eb="4">
      <t>レイ</t>
    </rPh>
    <rPh sb="6" eb="8">
      <t>ビコウ</t>
    </rPh>
    <rPh sb="9" eb="10">
      <t>ラン</t>
    </rPh>
    <rPh sb="11" eb="13">
      <t>ダイスウ</t>
    </rPh>
    <rPh sb="14" eb="16">
      <t>コンキョ</t>
    </rPh>
    <rPh sb="17" eb="18">
      <t>イ</t>
    </rPh>
    <phoneticPr fontId="5"/>
  </si>
  <si>
    <t>メーカー</t>
    <phoneticPr fontId="5"/>
  </si>
  <si>
    <t>仕様</t>
    <rPh sb="0" eb="2">
      <t>シヨウ</t>
    </rPh>
    <phoneticPr fontId="5"/>
  </si>
  <si>
    <t>備考</t>
    <rPh sb="0" eb="2">
      <t>ビコウ</t>
    </rPh>
    <phoneticPr fontId="5"/>
  </si>
  <si>
    <t>導入に要するＩＣＴ機器
（導入機器、ソフトウェア、メーカー、仕様、台数、選定理由等について記載してください。）</t>
    <rPh sb="0" eb="2">
      <t>ドウニュウ</t>
    </rPh>
    <rPh sb="9" eb="11">
      <t>キキ</t>
    </rPh>
    <rPh sb="13" eb="15">
      <t>ドウニュウ</t>
    </rPh>
    <rPh sb="15" eb="17">
      <t>キキ</t>
    </rPh>
    <rPh sb="30" eb="32">
      <t>シヨウ</t>
    </rPh>
    <rPh sb="36" eb="38">
      <t>センテイ</t>
    </rPh>
    <rPh sb="38" eb="40">
      <t>リユウ</t>
    </rPh>
    <rPh sb="40" eb="41">
      <t>トウ</t>
    </rPh>
    <rPh sb="45" eb="47">
      <t>キサイ</t>
    </rPh>
    <phoneticPr fontId="5"/>
  </si>
  <si>
    <t>　加算単価の申請がある場合、ＩＣＴを活用した組織管理業務、併設サービス等（※併設ショートステイに関する費用は基本単価に含む）における業務改善計画と想定する効果を具体的に記載してください。</t>
    <rPh sb="1" eb="3">
      <t>カサン</t>
    </rPh>
    <rPh sb="3" eb="5">
      <t>タンカ</t>
    </rPh>
    <rPh sb="6" eb="8">
      <t>シンセイ</t>
    </rPh>
    <rPh sb="11" eb="13">
      <t>バアイ</t>
    </rPh>
    <rPh sb="18" eb="20">
      <t>カツヨウ</t>
    </rPh>
    <rPh sb="22" eb="24">
      <t>ソシキ</t>
    </rPh>
    <rPh sb="24" eb="26">
      <t>カンリ</t>
    </rPh>
    <rPh sb="26" eb="28">
      <t>ギョウム</t>
    </rPh>
    <rPh sb="29" eb="31">
      <t>ヘイセツ</t>
    </rPh>
    <rPh sb="35" eb="36">
      <t>トウ</t>
    </rPh>
    <rPh sb="38" eb="40">
      <t>ヘイセツ</t>
    </rPh>
    <rPh sb="48" eb="49">
      <t>カン</t>
    </rPh>
    <rPh sb="51" eb="53">
      <t>ヒヨウ</t>
    </rPh>
    <rPh sb="54" eb="56">
      <t>キホン</t>
    </rPh>
    <rPh sb="56" eb="58">
      <t>タンカ</t>
    </rPh>
    <rPh sb="59" eb="60">
      <t>フク</t>
    </rPh>
    <rPh sb="66" eb="68">
      <t>ギョウム</t>
    </rPh>
    <rPh sb="68" eb="70">
      <t>カイゼン</t>
    </rPh>
    <rPh sb="70" eb="72">
      <t>ケイカク</t>
    </rPh>
    <rPh sb="80" eb="83">
      <t>グタイテキ</t>
    </rPh>
    <rPh sb="84" eb="86">
      <t>キサイ</t>
    </rPh>
    <phoneticPr fontId="8"/>
  </si>
  <si>
    <t>代表者職氏名</t>
    <rPh sb="0" eb="3">
      <t>ダイヒョウシャ</t>
    </rPh>
    <rPh sb="3" eb="4">
      <t>ショク</t>
    </rPh>
    <rPh sb="4" eb="6">
      <t>シメイ</t>
    </rPh>
    <rPh sb="5" eb="6">
      <t>メイ</t>
    </rPh>
    <phoneticPr fontId="5"/>
  </si>
  <si>
    <t>１-２　現在の事業所の状況</t>
    <rPh sb="4" eb="6">
      <t>ゲンザイ</t>
    </rPh>
    <rPh sb="7" eb="9">
      <t>ジギョウ</t>
    </rPh>
    <rPh sb="9" eb="10">
      <t>ショ</t>
    </rPh>
    <rPh sb="11" eb="13">
      <t>ジョウキョウ</t>
    </rPh>
    <phoneticPr fontId="8"/>
  </si>
  <si>
    <t>　※ＨＰ等での公表は２－１以降</t>
    <rPh sb="4" eb="5">
      <t>トウ</t>
    </rPh>
    <rPh sb="7" eb="9">
      <t>コウヒョウ</t>
    </rPh>
    <rPh sb="13" eb="15">
      <t>イコウ</t>
    </rPh>
    <phoneticPr fontId="5"/>
  </si>
  <si>
    <t>（　　　　　　　　　　　　　　　　　　　　　　　　　　　）</t>
    <phoneticPr fontId="5"/>
  </si>
  <si>
    <t>（　　　　床）</t>
    <rPh sb="5" eb="6">
      <t>ショウ</t>
    </rPh>
    <phoneticPr fontId="5"/>
  </si>
  <si>
    <t>※補助申請年度の４月１日時点の情報を記入してください。</t>
    <rPh sb="1" eb="3">
      <t>ホジョ</t>
    </rPh>
    <rPh sb="3" eb="5">
      <t>シンセイ</t>
    </rPh>
    <rPh sb="5" eb="7">
      <t>ネンド</t>
    </rPh>
    <phoneticPr fontId="5"/>
  </si>
  <si>
    <t>　外部コンサルティングの活用</t>
    <rPh sb="1" eb="3">
      <t>ガイブ</t>
    </rPh>
    <rPh sb="12" eb="14">
      <t>カツヨウ</t>
    </rPh>
    <phoneticPr fontId="5"/>
  </si>
  <si>
    <t>実施予定</t>
    <phoneticPr fontId="5"/>
  </si>
  <si>
    <t>ＷｉＦｉ環境　</t>
    <rPh sb="4" eb="6">
      <t>カンキョウ</t>
    </rPh>
    <phoneticPr fontId="5"/>
  </si>
  <si>
    <t>（</t>
    <phoneticPr fontId="5"/>
  </si>
  <si>
    <t>　・</t>
    <phoneticPr fontId="5"/>
  </si>
  <si>
    <t>）</t>
    <phoneticPr fontId="5"/>
  </si>
  <si>
    <t>　加算単価の申請</t>
    <rPh sb="1" eb="3">
      <t>カサン</t>
    </rPh>
    <rPh sb="3" eb="5">
      <t>タンカ</t>
    </rPh>
    <rPh sb="6" eb="8">
      <t>シンセイ</t>
    </rPh>
    <phoneticPr fontId="5"/>
  </si>
  <si>
    <t>　整備内容：</t>
    <rPh sb="1" eb="3">
      <t>セイビ</t>
    </rPh>
    <rPh sb="3" eb="5">
      <t>ナイヨウ</t>
    </rPh>
    <phoneticPr fontId="5"/>
  </si>
  <si>
    <t>誓　約　書</t>
    <phoneticPr fontId="5"/>
  </si>
  <si>
    <t>　　東 京 都 知 事　　殿</t>
    <phoneticPr fontId="5"/>
  </si>
  <si>
    <t>　　　　　　　年　　月　　日</t>
    <phoneticPr fontId="5"/>
  </si>
  <si>
    <t>　　　　　　　　　　　　　　　　　　　　　　　　　　　　　　法人名</t>
    <phoneticPr fontId="5"/>
  </si>
  <si>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5"/>
  </si>
  <si>
    <t>　　　　　　　　　　　　　　　　　　　　　　　　　　　　　　所在地</t>
    <phoneticPr fontId="5"/>
  </si>
  <si>
    <t>　　　　　　　　　　　　　　　　　　　　　　　　　　　　　　代表者職氏名　　　　　　　　　　　　　　　　　　　　　　　　</t>
    <rPh sb="33" eb="34">
      <t>ショク</t>
    </rPh>
    <rPh sb="34" eb="36">
      <t>シメイ</t>
    </rPh>
    <phoneticPr fontId="5"/>
  </si>
  <si>
    <t>小　計（Ａ）</t>
    <rPh sb="0" eb="1">
      <t>ショウ</t>
    </rPh>
    <phoneticPr fontId="5"/>
  </si>
  <si>
    <t>小　計（Ｂ）</t>
    <rPh sb="0" eb="1">
      <t>ショウ</t>
    </rPh>
    <phoneticPr fontId="5"/>
  </si>
  <si>
    <t>※職員数は、併設ショートステイを含めて記載し、その他併設サービスは含まずに記載ください。</t>
    <rPh sb="1" eb="3">
      <t>ショクイン</t>
    </rPh>
    <rPh sb="3" eb="4">
      <t>カズ</t>
    </rPh>
    <rPh sb="6" eb="8">
      <t>ヘイセツ</t>
    </rPh>
    <rPh sb="16" eb="17">
      <t>フク</t>
    </rPh>
    <rPh sb="19" eb="21">
      <t>キサイ</t>
    </rPh>
    <rPh sb="25" eb="26">
      <t>タ</t>
    </rPh>
    <rPh sb="26" eb="28">
      <t>ヘイセツ</t>
    </rPh>
    <rPh sb="33" eb="34">
      <t>フク</t>
    </rPh>
    <rPh sb="37" eb="39">
      <t>キサイ</t>
    </rPh>
    <phoneticPr fontId="5"/>
  </si>
  <si>
    <t>※議事録はＨＰ公表なし</t>
    <rPh sb="1" eb="4">
      <t>ギジロク</t>
    </rPh>
    <rPh sb="7" eb="9">
      <t>コウヒョウ</t>
    </rPh>
    <phoneticPr fontId="5"/>
  </si>
  <si>
    <t>（１）利用者又は利用者の居室に関すること</t>
    <rPh sb="3" eb="6">
      <t>リヨウシャ</t>
    </rPh>
    <rPh sb="6" eb="7">
      <t>マタ</t>
    </rPh>
    <rPh sb="8" eb="11">
      <t>リヨウシャ</t>
    </rPh>
    <rPh sb="12" eb="14">
      <t>キョシツ</t>
    </rPh>
    <rPh sb="15" eb="16">
      <t>カン</t>
    </rPh>
    <phoneticPr fontId="5"/>
  </si>
  <si>
    <t>追加資料</t>
    <phoneticPr fontId="5"/>
  </si>
  <si>
    <t>※見守り支援機器を導入する場合</t>
    <rPh sb="13" eb="15">
      <t>バアイ</t>
    </rPh>
    <phoneticPr fontId="5"/>
  </si>
  <si>
    <t>※追加資料はＨＰ公表なし</t>
    <rPh sb="1" eb="3">
      <t>ツイカ</t>
    </rPh>
    <rPh sb="3" eb="5">
      <t>シリョウ</t>
    </rPh>
    <rPh sb="8" eb="10">
      <t>コウヒョウ</t>
    </rPh>
    <phoneticPr fontId="5"/>
  </si>
  <si>
    <t>身体拘束に抵触しないか確認するため、以下を別途提出すること。（身体拘束廃止未実施減算のおそれあり）
・身体的拘束の適正化のための指針
・見守り支援機器活用に対する考え方（指針に記されていない場合は別途提出）</t>
    <rPh sb="11" eb="13">
      <t>カクニン</t>
    </rPh>
    <rPh sb="21" eb="23">
      <t>ベット</t>
    </rPh>
    <rPh sb="23" eb="25">
      <t>テイシュツ</t>
    </rPh>
    <phoneticPr fontId="5"/>
  </si>
  <si>
    <t>本体施設、加算単価の対象となる併設サービス、それ以外が区別できるよう平面図を色分けすること</t>
    <rPh sb="0" eb="2">
      <t>ホンタイ</t>
    </rPh>
    <rPh sb="2" eb="4">
      <t>シセツ</t>
    </rPh>
    <rPh sb="5" eb="7">
      <t>カサン</t>
    </rPh>
    <rPh sb="7" eb="9">
      <t>タンカ</t>
    </rPh>
    <rPh sb="10" eb="12">
      <t>タイショウ</t>
    </rPh>
    <rPh sb="15" eb="17">
      <t>ヘイセツ</t>
    </rPh>
    <rPh sb="24" eb="26">
      <t>イガイ</t>
    </rPh>
    <rPh sb="27" eb="29">
      <t>クベツ</t>
    </rPh>
    <rPh sb="34" eb="37">
      <t>ヘイメンズ</t>
    </rPh>
    <rPh sb="38" eb="40">
      <t>イロワ</t>
    </rPh>
    <phoneticPr fontId="5"/>
  </si>
  <si>
    <t>対象経費の
実支出予定額
（円）
（Ｂ）</t>
    <rPh sb="0" eb="2">
      <t>タイショウ</t>
    </rPh>
    <rPh sb="2" eb="4">
      <t>ケイヒ</t>
    </rPh>
    <rPh sb="6" eb="9">
      <t>ジツシシュツ</t>
    </rPh>
    <rPh sb="9" eb="11">
      <t>ヨテイ</t>
    </rPh>
    <rPh sb="11" eb="12">
      <t>ガク</t>
    </rPh>
    <rPh sb="14" eb="15">
      <t>エン</t>
    </rPh>
    <phoneticPr fontId="5"/>
  </si>
  <si>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5"/>
  </si>
  <si>
    <t>別紙１-１-１</t>
    <phoneticPr fontId="5"/>
  </si>
  <si>
    <t>小　計（Ｃ）</t>
    <rPh sb="0" eb="1">
      <t>ショウ</t>
    </rPh>
    <phoneticPr fontId="5"/>
  </si>
  <si>
    <t>（ア）見守り支援機器</t>
    <rPh sb="3" eb="5">
      <t>ミマモ</t>
    </rPh>
    <rPh sb="6" eb="8">
      <t>シエン</t>
    </rPh>
    <rPh sb="8" eb="10">
      <t>キキ</t>
    </rPh>
    <phoneticPr fontId="5"/>
  </si>
  <si>
    <t>（ウ）通信環境整備</t>
    <rPh sb="3" eb="5">
      <t>ツウシン</t>
    </rPh>
    <rPh sb="5" eb="7">
      <t>カンキョウ</t>
    </rPh>
    <rPh sb="7" eb="9">
      <t>セイビ</t>
    </rPh>
    <phoneticPr fontId="5"/>
  </si>
  <si>
    <t>科目（選択）</t>
    <rPh sb="0" eb="2">
      <t>カモク</t>
    </rPh>
    <rPh sb="3" eb="5">
      <t>センタク</t>
    </rPh>
    <phoneticPr fontId="5"/>
  </si>
  <si>
    <t>総事業費
（円）
（Ａ）</t>
    <rPh sb="0" eb="4">
      <t>ソウジギョウヒ</t>
    </rPh>
    <phoneticPr fontId="5"/>
  </si>
  <si>
    <t>補助基準額
（円）
（E）</t>
    <phoneticPr fontId="5"/>
  </si>
  <si>
    <t>ＤとＥを比較して
少ない方の額
（円）
（Ｆ）</t>
    <rPh sb="4" eb="6">
      <t>ヒカク</t>
    </rPh>
    <rPh sb="9" eb="10">
      <t>スク</t>
    </rPh>
    <rPh sb="12" eb="13">
      <t>カタ</t>
    </rPh>
    <rPh sb="14" eb="15">
      <t>ガク</t>
    </rPh>
    <rPh sb="17" eb="18">
      <t>エン</t>
    </rPh>
    <phoneticPr fontId="5"/>
  </si>
  <si>
    <t>（注１）申請額は、千円未満を切り捨てた額とすること。</t>
    <phoneticPr fontId="5"/>
  </si>
  <si>
    <t>（注１）申請額は、千円未満を切り捨てた額とすること。</t>
    <phoneticPr fontId="5"/>
  </si>
  <si>
    <t>TEL</t>
    <phoneticPr fontId="5"/>
  </si>
  <si>
    <t>e-mail</t>
    <phoneticPr fontId="5"/>
  </si>
  <si>
    <t>１ 歳入の部</t>
    <rPh sb="2" eb="4">
      <t>サイニュウ</t>
    </rPh>
    <rPh sb="5" eb="6">
      <t>ブ</t>
    </rPh>
    <phoneticPr fontId="5"/>
  </si>
  <si>
    <t>（単位：円）</t>
    <rPh sb="1" eb="3">
      <t>タンイ</t>
    </rPh>
    <rPh sb="4" eb="5">
      <t>エン</t>
    </rPh>
    <phoneticPr fontId="5"/>
  </si>
  <si>
    <t>区　　分</t>
    <rPh sb="0" eb="1">
      <t>ク</t>
    </rPh>
    <rPh sb="3" eb="4">
      <t>フン</t>
    </rPh>
    <phoneticPr fontId="5"/>
  </si>
  <si>
    <t>備　　考</t>
    <rPh sb="0" eb="1">
      <t>ソナエ</t>
    </rPh>
    <rPh sb="3" eb="4">
      <t>コウ</t>
    </rPh>
    <phoneticPr fontId="5"/>
  </si>
  <si>
    <t>合　　計</t>
    <rPh sb="0" eb="1">
      <t>ア</t>
    </rPh>
    <rPh sb="3" eb="4">
      <t>ケイ</t>
    </rPh>
    <phoneticPr fontId="5"/>
  </si>
  <si>
    <t>２　歳出の部</t>
    <rPh sb="2" eb="4">
      <t>サイシュツ</t>
    </rPh>
    <rPh sb="5" eb="6">
      <t>ブ</t>
    </rPh>
    <phoneticPr fontId="5"/>
  </si>
  <si>
    <t>　　</t>
    <phoneticPr fontId="5"/>
  </si>
  <si>
    <t>本書は、原本と相違ないことを証明します。</t>
  </si>
  <si>
    <t>印</t>
    <rPh sb="0" eb="1">
      <t>イン</t>
    </rPh>
    <phoneticPr fontId="5"/>
  </si>
  <si>
    <t>代表者名　　　　　　　　　　　　　　　　　</t>
    <rPh sb="0" eb="3">
      <t>ダイヒョウシャ</t>
    </rPh>
    <rPh sb="3" eb="4">
      <t>ナ</t>
    </rPh>
    <phoneticPr fontId="5"/>
  </si>
  <si>
    <t>　　　支出予定額の積算、内訳等が確認できないものは、対象として認めない。</t>
    <rPh sb="3" eb="5">
      <t>シシュツ</t>
    </rPh>
    <rPh sb="5" eb="7">
      <t>ヨテイ</t>
    </rPh>
    <rPh sb="7" eb="8">
      <t>ガク</t>
    </rPh>
    <rPh sb="9" eb="11">
      <t>セキサン</t>
    </rPh>
    <rPh sb="12" eb="14">
      <t>ウチワケ</t>
    </rPh>
    <rPh sb="14" eb="15">
      <t>トウ</t>
    </rPh>
    <rPh sb="16" eb="18">
      <t>カクニン</t>
    </rPh>
    <rPh sb="26" eb="28">
      <t>タイショウ</t>
    </rPh>
    <rPh sb="31" eb="32">
      <t>ミト</t>
    </rPh>
    <phoneticPr fontId="5"/>
  </si>
  <si>
    <t>円</t>
    <rPh sb="0" eb="1">
      <t>エン</t>
    </rPh>
    <phoneticPr fontId="5"/>
  </si>
  <si>
    <t>　　　　年　　月　　日</t>
    <phoneticPr fontId="5"/>
  </si>
  <si>
    <t>（イ）情報共有のための通信機器、業務支援のためのソフトウェア等</t>
    <rPh sb="11" eb="13">
      <t>ツウシン</t>
    </rPh>
    <rPh sb="13" eb="15">
      <t>キキ</t>
    </rPh>
    <phoneticPr fontId="5"/>
  </si>
  <si>
    <t>１　利用者支援業務の効率化に資するデジタル機器の導入等</t>
    <rPh sb="5" eb="7">
      <t>シエン</t>
    </rPh>
    <rPh sb="26" eb="27">
      <t>トウ</t>
    </rPh>
    <phoneticPr fontId="5"/>
  </si>
  <si>
    <t>２　介護従事者の負担軽減等に資するロボット介護機器の導入等</t>
    <rPh sb="12" eb="13">
      <t>ナド</t>
    </rPh>
    <rPh sb="21" eb="23">
      <t>カイゴ</t>
    </rPh>
    <rPh sb="28" eb="29">
      <t>トウ</t>
    </rPh>
    <phoneticPr fontId="5"/>
  </si>
  <si>
    <t>小　計（Ｄ）</t>
    <rPh sb="0" eb="1">
      <t>ショウ</t>
    </rPh>
    <rPh sb="2" eb="3">
      <t>ケイ</t>
    </rPh>
    <phoneticPr fontId="5"/>
  </si>
  <si>
    <t>（事業所種別・定員数）</t>
    <rPh sb="1" eb="3">
      <t>ジギョウ</t>
    </rPh>
    <rPh sb="3" eb="4">
      <t>ショ</t>
    </rPh>
    <rPh sb="4" eb="6">
      <t>シュベツ</t>
    </rPh>
    <rPh sb="7" eb="9">
      <t>テイイン</t>
    </rPh>
    <rPh sb="9" eb="10">
      <t>スウ</t>
    </rPh>
    <phoneticPr fontId="5"/>
  </si>
  <si>
    <t>３　機器選定等に係るアドバイザー費用</t>
    <rPh sb="2" eb="4">
      <t>キキ</t>
    </rPh>
    <rPh sb="4" eb="6">
      <t>センテイ</t>
    </rPh>
    <rPh sb="6" eb="7">
      <t>トウ</t>
    </rPh>
    <rPh sb="8" eb="9">
      <t>カカ</t>
    </rPh>
    <rPh sb="16" eb="18">
      <t>ヒヨウ</t>
    </rPh>
    <phoneticPr fontId="5"/>
  </si>
  <si>
    <t>小　計（Ｅ）</t>
    <rPh sb="0" eb="1">
      <t>ショウ</t>
    </rPh>
    <phoneticPr fontId="5"/>
  </si>
  <si>
    <t>合　計（Ａ+Ｂ+Ｃ+Ｄ+Ｅ）（補助対象経費）</t>
    <rPh sb="15" eb="17">
      <t>ホジョ</t>
    </rPh>
    <rPh sb="17" eb="19">
      <t>タイショウ</t>
    </rPh>
    <rPh sb="19" eb="21">
      <t>ケイヒ</t>
    </rPh>
    <phoneticPr fontId="5"/>
  </si>
  <si>
    <t>【基本情報】</t>
    <rPh sb="1" eb="3">
      <t>キホン</t>
    </rPh>
    <rPh sb="3" eb="5">
      <t>ジョウホウ</t>
    </rPh>
    <phoneticPr fontId="5"/>
  </si>
  <si>
    <t>フリガナ</t>
    <phoneticPr fontId="5"/>
  </si>
  <si>
    <t>事業所名</t>
    <rPh sb="0" eb="3">
      <t>ジギョウショ</t>
    </rPh>
    <rPh sb="3" eb="4">
      <t>メイ</t>
    </rPh>
    <phoneticPr fontId="5"/>
  </si>
  <si>
    <t>（補助実績）</t>
    <rPh sb="1" eb="3">
      <t>ホジョ</t>
    </rPh>
    <rPh sb="3" eb="5">
      <t>ジッセキ</t>
    </rPh>
    <phoneticPr fontId="5"/>
  </si>
  <si>
    <t>（補助年度）</t>
    <rPh sb="1" eb="3">
      <t>ホジョ</t>
    </rPh>
    <rPh sb="3" eb="5">
      <t>ネンド</t>
    </rPh>
    <phoneticPr fontId="5"/>
  </si>
  <si>
    <t>【申請に当たっての確認事項】　※４つの事項について記載内容を確認し、チェックすること。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9"/>
  </si>
  <si>
    <t>　導入経費の算定に当たっては、複数の業者から見積書を徴している。</t>
    <rPh sb="1" eb="3">
      <t>ドウニュウ</t>
    </rPh>
    <rPh sb="15" eb="17">
      <t>フクスウ</t>
    </rPh>
    <rPh sb="18" eb="20">
      <t>ギョウシャ</t>
    </rPh>
    <rPh sb="22" eb="25">
      <t>ミツモリショ</t>
    </rPh>
    <rPh sb="26" eb="27">
      <t>チョウ</t>
    </rPh>
    <phoneticPr fontId="29"/>
  </si>
  <si>
    <t>１．経費計画</t>
    <rPh sb="2" eb="4">
      <t>ケイヒ</t>
    </rPh>
    <rPh sb="4" eb="6">
      <t>ケイカク</t>
    </rPh>
    <phoneticPr fontId="5"/>
  </si>
  <si>
    <t>入浴支援</t>
  </si>
  <si>
    <t>見守り・コミュニケーション</t>
  </si>
  <si>
    <t>２．事業計画</t>
    <rPh sb="2" eb="4">
      <t>ジギョウ</t>
    </rPh>
    <rPh sb="4" eb="6">
      <t>ケイカク</t>
    </rPh>
    <phoneticPr fontId="5"/>
  </si>
  <si>
    <t>きっかけ</t>
    <phoneticPr fontId="5"/>
  </si>
  <si>
    <t>目的</t>
    <rPh sb="0" eb="2">
      <t>モクテキ</t>
    </rPh>
    <phoneticPr fontId="5"/>
  </si>
  <si>
    <t>（２）事業所が抱える課題</t>
    <rPh sb="3" eb="6">
      <t>ジギョウショ</t>
    </rPh>
    <rPh sb="7" eb="8">
      <t>カカ</t>
    </rPh>
    <rPh sb="10" eb="12">
      <t>カダイ</t>
    </rPh>
    <phoneticPr fontId="5"/>
  </si>
  <si>
    <t>業務内容</t>
    <rPh sb="0" eb="2">
      <t>ギョウム</t>
    </rPh>
    <rPh sb="2" eb="4">
      <t>ナイヨウ</t>
    </rPh>
    <phoneticPr fontId="5"/>
  </si>
  <si>
    <t>A.業務従事者数</t>
    <rPh sb="2" eb="4">
      <t>ギョウム</t>
    </rPh>
    <rPh sb="4" eb="7">
      <t>ジュウジシャ</t>
    </rPh>
    <rPh sb="7" eb="8">
      <t>スウ</t>
    </rPh>
    <phoneticPr fontId="29"/>
  </si>
  <si>
    <t>発生件数</t>
    <rPh sb="0" eb="2">
      <t>ハッセイ</t>
    </rPh>
    <rPh sb="2" eb="4">
      <t>ケンスウ</t>
    </rPh>
    <phoneticPr fontId="5"/>
  </si>
  <si>
    <t>D. 1件当たりの
平均処理時間（分）</t>
    <phoneticPr fontId="5"/>
  </si>
  <si>
    <t>人時間
E（A×C×D）</t>
    <phoneticPr fontId="5"/>
  </si>
  <si>
    <t>直接介護</t>
    <rPh sb="0" eb="2">
      <t>チョクセツ</t>
    </rPh>
    <rPh sb="2" eb="4">
      <t>カイゴ</t>
    </rPh>
    <phoneticPr fontId="5"/>
  </si>
  <si>
    <t>１　移動・移乗・体位変換</t>
    <rPh sb="2" eb="4">
      <t>イドウ</t>
    </rPh>
    <rPh sb="5" eb="7">
      <t>イジョウ</t>
    </rPh>
    <rPh sb="8" eb="10">
      <t>タイイ</t>
    </rPh>
    <rPh sb="10" eb="12">
      <t>ヘンカン</t>
    </rPh>
    <phoneticPr fontId="5"/>
  </si>
  <si>
    <t>２　排泄介助・支援</t>
    <rPh sb="2" eb="4">
      <t>ハイセツ</t>
    </rPh>
    <rPh sb="4" eb="6">
      <t>カイジョ</t>
    </rPh>
    <rPh sb="7" eb="9">
      <t>シエン</t>
    </rPh>
    <phoneticPr fontId="5"/>
  </si>
  <si>
    <t>３　生活自立支援（※1）</t>
    <rPh sb="2" eb="4">
      <t>セイカツ</t>
    </rPh>
    <rPh sb="4" eb="6">
      <t>ジリツ</t>
    </rPh>
    <rPh sb="6" eb="8">
      <t>シエン</t>
    </rPh>
    <phoneticPr fontId="5"/>
  </si>
  <si>
    <t>４　行動上の問題への対応（※2）</t>
    <rPh sb="2" eb="5">
      <t>コウドウジョウ</t>
    </rPh>
    <rPh sb="6" eb="8">
      <t>モンダイ</t>
    </rPh>
    <rPh sb="10" eb="12">
      <t>タイオウ</t>
    </rPh>
    <phoneticPr fontId="5"/>
  </si>
  <si>
    <t>５　その他の直接介護</t>
    <rPh sb="4" eb="5">
      <t>タ</t>
    </rPh>
    <rPh sb="6" eb="8">
      <t>チョクセツ</t>
    </rPh>
    <rPh sb="8" eb="10">
      <t>カイゴ</t>
    </rPh>
    <phoneticPr fontId="5"/>
  </si>
  <si>
    <t>間接業務</t>
    <rPh sb="0" eb="2">
      <t>カンセツ</t>
    </rPh>
    <rPh sb="2" eb="4">
      <t>ギョウム</t>
    </rPh>
    <phoneticPr fontId="5"/>
  </si>
  <si>
    <t>６　巡回・移動</t>
    <rPh sb="2" eb="4">
      <t>ジュンカイ</t>
    </rPh>
    <rPh sb="5" eb="7">
      <t>イドウ</t>
    </rPh>
    <phoneticPr fontId="5"/>
  </si>
  <si>
    <t>７　記録・文書作成・連絡調整等（※3）</t>
    <rPh sb="2" eb="4">
      <t>キロク</t>
    </rPh>
    <rPh sb="5" eb="7">
      <t>ブンショ</t>
    </rPh>
    <rPh sb="7" eb="9">
      <t>サクセイ</t>
    </rPh>
    <rPh sb="10" eb="12">
      <t>レンラク</t>
    </rPh>
    <rPh sb="12" eb="14">
      <t>チョウセイ</t>
    </rPh>
    <rPh sb="14" eb="15">
      <t>トウ</t>
    </rPh>
    <phoneticPr fontId="5"/>
  </si>
  <si>
    <t>８　見守り機器の使用・確認</t>
    <rPh sb="2" eb="4">
      <t>ミマモ</t>
    </rPh>
    <rPh sb="5" eb="7">
      <t>キキ</t>
    </rPh>
    <rPh sb="8" eb="10">
      <t>シヨウ</t>
    </rPh>
    <rPh sb="11" eb="13">
      <t>カクニン</t>
    </rPh>
    <phoneticPr fontId="5"/>
  </si>
  <si>
    <t>９　その他の間接業務</t>
    <rPh sb="4" eb="5">
      <t>タ</t>
    </rPh>
    <rPh sb="6" eb="8">
      <t>カンセツ</t>
    </rPh>
    <rPh sb="8" eb="10">
      <t>ギョウム</t>
    </rPh>
    <phoneticPr fontId="5"/>
  </si>
  <si>
    <t>A.業務従事者数</t>
    <phoneticPr fontId="29"/>
  </si>
  <si>
    <t>　年間業務時間数想定削減率（％）</t>
    <rPh sb="1" eb="3">
      <t>ネンカン</t>
    </rPh>
    <rPh sb="3" eb="5">
      <t>ギョウム</t>
    </rPh>
    <rPh sb="5" eb="8">
      <t>ジカンスウ</t>
    </rPh>
    <rPh sb="8" eb="10">
      <t>ソウテイ</t>
    </rPh>
    <rPh sb="10" eb="12">
      <t>サクゲン</t>
    </rPh>
    <rPh sb="12" eb="13">
      <t>リツ</t>
    </rPh>
    <phoneticPr fontId="5"/>
  </si>
  <si>
    <t>パソコン</t>
    <phoneticPr fontId="5"/>
  </si>
  <si>
    <t>スマートフォン</t>
    <phoneticPr fontId="5"/>
  </si>
  <si>
    <t>タブレット</t>
    <phoneticPr fontId="5"/>
  </si>
  <si>
    <t>インカム</t>
    <phoneticPr fontId="5"/>
  </si>
  <si>
    <t>業務従事者数</t>
    <rPh sb="0" eb="2">
      <t>ギョウム</t>
    </rPh>
    <rPh sb="2" eb="5">
      <t>ジュウジシャ</t>
    </rPh>
    <rPh sb="5" eb="6">
      <t>スウ</t>
    </rPh>
    <phoneticPr fontId="29"/>
  </si>
  <si>
    <t>C. 1件当たりの
平均処理時間</t>
    <rPh sb="4" eb="5">
      <t>ケン</t>
    </rPh>
    <rPh sb="5" eb="6">
      <t>ア</t>
    </rPh>
    <rPh sb="10" eb="12">
      <t>ヘイキン</t>
    </rPh>
    <rPh sb="12" eb="14">
      <t>ショリ</t>
    </rPh>
    <rPh sb="14" eb="16">
      <t>ジカン</t>
    </rPh>
    <phoneticPr fontId="5"/>
  </si>
  <si>
    <t>年間業務時間
D（B×C）</t>
    <rPh sb="0" eb="2">
      <t>ネンカン</t>
    </rPh>
    <rPh sb="2" eb="4">
      <t>ギョウム</t>
    </rPh>
    <rPh sb="4" eb="6">
      <t>ジカン</t>
    </rPh>
    <phoneticPr fontId="5"/>
  </si>
  <si>
    <t>A.ひと月当たり</t>
    <rPh sb="4" eb="5">
      <t>ツキ</t>
    </rPh>
    <rPh sb="5" eb="6">
      <t>ア</t>
    </rPh>
    <phoneticPr fontId="5"/>
  </si>
  <si>
    <t>B.年間発生件数
（A×12）</t>
    <rPh sb="2" eb="4">
      <t>ネンカン</t>
    </rPh>
    <rPh sb="4" eb="6">
      <t>ハッセイ</t>
    </rPh>
    <rPh sb="6" eb="8">
      <t>ケンスウ</t>
    </rPh>
    <phoneticPr fontId="5"/>
  </si>
  <si>
    <t>※作成文書量は該当する文書がある場合に限り入力すること。</t>
    <rPh sb="1" eb="3">
      <t>サクセイ</t>
    </rPh>
    <rPh sb="3" eb="6">
      <t>ブンショリョウ</t>
    </rPh>
    <rPh sb="7" eb="9">
      <t>ガイトウ</t>
    </rPh>
    <rPh sb="11" eb="13">
      <t>ブンショ</t>
    </rPh>
    <rPh sb="16" eb="18">
      <t>バアイ</t>
    </rPh>
    <rPh sb="19" eb="20">
      <t>カギ</t>
    </rPh>
    <rPh sb="21" eb="23">
      <t>ニュウリョク</t>
    </rPh>
    <phoneticPr fontId="5"/>
  </si>
  <si>
    <t>作成文書</t>
    <rPh sb="0" eb="2">
      <t>サクセイ</t>
    </rPh>
    <rPh sb="2" eb="4">
      <t>ブンショ</t>
    </rPh>
    <phoneticPr fontId="5"/>
  </si>
  <si>
    <t>作成文書量</t>
    <rPh sb="0" eb="2">
      <t>サクセイ</t>
    </rPh>
    <rPh sb="2" eb="5">
      <t>ブンショリョウ</t>
    </rPh>
    <phoneticPr fontId="5"/>
  </si>
  <si>
    <t>B.年間作成文書量
（A×12）</t>
    <rPh sb="2" eb="4">
      <t>ネンカン</t>
    </rPh>
    <rPh sb="4" eb="6">
      <t>サクセイ</t>
    </rPh>
    <rPh sb="6" eb="8">
      <t>ブンショ</t>
    </rPh>
    <rPh sb="8" eb="9">
      <t>リョウ</t>
    </rPh>
    <phoneticPr fontId="5"/>
  </si>
  <si>
    <t>　年間作成文書量想定削減率（％）</t>
    <rPh sb="1" eb="3">
      <t>ネンカン</t>
    </rPh>
    <rPh sb="3" eb="5">
      <t>サクセイ</t>
    </rPh>
    <rPh sb="5" eb="8">
      <t>ブンショリョウ</t>
    </rPh>
    <rPh sb="8" eb="10">
      <t>ソウテイ</t>
    </rPh>
    <rPh sb="10" eb="12">
      <t>サクゲン</t>
    </rPh>
    <rPh sb="12" eb="13">
      <t>リツ</t>
    </rPh>
    <phoneticPr fontId="5"/>
  </si>
  <si>
    <t>申請額
（円）
（Ｇ＝Ｆ×3/4）
(千円未満切捨）</t>
    <phoneticPr fontId="5"/>
  </si>
  <si>
    <t>障害者支援施設（「デジタル及びロボット」20人以下）</t>
    <rPh sb="0" eb="3">
      <t>ショウガイシャ</t>
    </rPh>
    <rPh sb="3" eb="5">
      <t>シエン</t>
    </rPh>
    <rPh sb="5" eb="7">
      <t>シセツ</t>
    </rPh>
    <rPh sb="13" eb="14">
      <t>オヨ</t>
    </rPh>
    <rPh sb="22" eb="25">
      <t>ニンイカ</t>
    </rPh>
    <phoneticPr fontId="5"/>
  </si>
  <si>
    <t>障害者支援施設（「デジタル及びロボット」21人以上40人以下）</t>
    <rPh sb="0" eb="3">
      <t>ショウガイシャ</t>
    </rPh>
    <rPh sb="3" eb="5">
      <t>シエン</t>
    </rPh>
    <rPh sb="5" eb="7">
      <t>シセツ</t>
    </rPh>
    <rPh sb="13" eb="14">
      <t>オヨ</t>
    </rPh>
    <rPh sb="22" eb="25">
      <t>ニンイジョウ</t>
    </rPh>
    <rPh sb="27" eb="28">
      <t>ニン</t>
    </rPh>
    <rPh sb="28" eb="30">
      <t>イカ</t>
    </rPh>
    <phoneticPr fontId="5"/>
  </si>
  <si>
    <t>障害者支援施設（「デジタル及びロボット」41人以上60人以下）</t>
    <rPh sb="0" eb="3">
      <t>ショウガイシャ</t>
    </rPh>
    <rPh sb="3" eb="5">
      <t>シエン</t>
    </rPh>
    <rPh sb="5" eb="7">
      <t>シセツ</t>
    </rPh>
    <rPh sb="13" eb="14">
      <t>オヨ</t>
    </rPh>
    <rPh sb="22" eb="25">
      <t>ニンイジョウ</t>
    </rPh>
    <rPh sb="27" eb="28">
      <t>ニン</t>
    </rPh>
    <rPh sb="28" eb="30">
      <t>イカ</t>
    </rPh>
    <phoneticPr fontId="5"/>
  </si>
  <si>
    <t>障害者支援施設（「デジタル及びロボット」61人以上）</t>
    <rPh sb="0" eb="3">
      <t>ショウガイシャ</t>
    </rPh>
    <rPh sb="3" eb="5">
      <t>シエン</t>
    </rPh>
    <rPh sb="5" eb="7">
      <t>シセツ</t>
    </rPh>
    <rPh sb="13" eb="14">
      <t>オヨ</t>
    </rPh>
    <rPh sb="22" eb="25">
      <t>ニンイジョウ</t>
    </rPh>
    <phoneticPr fontId="5"/>
  </si>
  <si>
    <t>障害者支援施設（「ロボット」20人以下）</t>
    <rPh sb="0" eb="3">
      <t>ショウガイシャ</t>
    </rPh>
    <rPh sb="3" eb="5">
      <t>シエン</t>
    </rPh>
    <rPh sb="5" eb="7">
      <t>シセツ</t>
    </rPh>
    <rPh sb="16" eb="19">
      <t>ニンイカ</t>
    </rPh>
    <phoneticPr fontId="5"/>
  </si>
  <si>
    <t>障害者支援施設（「ロボット」21人以上40人以下）</t>
    <rPh sb="0" eb="3">
      <t>ショウガイシャ</t>
    </rPh>
    <rPh sb="3" eb="5">
      <t>シエン</t>
    </rPh>
    <rPh sb="5" eb="7">
      <t>シセツ</t>
    </rPh>
    <rPh sb="16" eb="19">
      <t>ニンイジョウ</t>
    </rPh>
    <rPh sb="21" eb="22">
      <t>ニン</t>
    </rPh>
    <rPh sb="22" eb="24">
      <t>イカ</t>
    </rPh>
    <phoneticPr fontId="5"/>
  </si>
  <si>
    <t>障害者支援施設（「ロボット」41人以上60人以下）</t>
    <rPh sb="0" eb="3">
      <t>ショウガイシャ</t>
    </rPh>
    <rPh sb="3" eb="5">
      <t>シエン</t>
    </rPh>
    <rPh sb="5" eb="7">
      <t>シセツ</t>
    </rPh>
    <phoneticPr fontId="5"/>
  </si>
  <si>
    <t>障害者支援施設（「ロボット」61人以上）</t>
    <rPh sb="0" eb="3">
      <t>ショウガイシャ</t>
    </rPh>
    <rPh sb="3" eb="5">
      <t>シエン</t>
    </rPh>
    <rPh sb="5" eb="7">
      <t>シセツ</t>
    </rPh>
    <rPh sb="16" eb="19">
      <t>ニンイジョウ</t>
    </rPh>
    <phoneticPr fontId="5"/>
  </si>
  <si>
    <t>福祉型障害児入所施設（「デジタル及びロボット」20人以下）</t>
    <rPh sb="16" eb="17">
      <t>オヨ</t>
    </rPh>
    <phoneticPr fontId="5"/>
  </si>
  <si>
    <t>福祉型障害児入所施設（「デジタル及びロボット」21人以上40人以下）</t>
    <rPh sb="16" eb="17">
      <t>オヨ</t>
    </rPh>
    <phoneticPr fontId="5"/>
  </si>
  <si>
    <t>福祉型障害児入所施設（「デジタル及びロボット」41人以上60人以下）</t>
    <rPh sb="16" eb="17">
      <t>オヨ</t>
    </rPh>
    <phoneticPr fontId="5"/>
  </si>
  <si>
    <t>福祉型障害児入所施設（「デジタル及びロボット」61人以上）</t>
    <rPh sb="16" eb="17">
      <t>オヨ</t>
    </rPh>
    <phoneticPr fontId="5"/>
  </si>
  <si>
    <t>医療型障害児入所施設（「デジタル及びロボット」170人以下）</t>
    <rPh sb="16" eb="17">
      <t>オヨ</t>
    </rPh>
    <phoneticPr fontId="5"/>
  </si>
  <si>
    <t>医療型障害児入所施設（「デジタル及びロボット」171人以上）</t>
    <rPh sb="16" eb="17">
      <t>オヨ</t>
    </rPh>
    <rPh sb="26" eb="29">
      <t>ニンイジョウ</t>
    </rPh>
    <phoneticPr fontId="5"/>
  </si>
  <si>
    <t>福祉型障害児入所施設（「ロボット」20人以下）</t>
    <phoneticPr fontId="5"/>
  </si>
  <si>
    <t>福祉型障害児入所施設（「ロボット」21人以上40人以下）</t>
    <phoneticPr fontId="5"/>
  </si>
  <si>
    <t>福祉型障害児入所施設（「ロボット」41人以上60人以下）</t>
    <phoneticPr fontId="5"/>
  </si>
  <si>
    <t>福祉型障害児入所施設（「ロボット」61人以上）</t>
    <phoneticPr fontId="5"/>
  </si>
  <si>
    <t>医療型障害児入所施設（「ロボット」130人以下）</t>
    <phoneticPr fontId="5"/>
  </si>
  <si>
    <t>医療型障害児入所施設（「ロボット」131人以上170人以下）</t>
    <rPh sb="21" eb="23">
      <t>イジョウ</t>
    </rPh>
    <rPh sb="26" eb="27">
      <t>ニン</t>
    </rPh>
    <phoneticPr fontId="5"/>
  </si>
  <si>
    <t>医療型障害児入所施設（「ロボット」171人以上）</t>
    <rPh sb="20" eb="23">
      <t>ニンイジョウ</t>
    </rPh>
    <phoneticPr fontId="5"/>
  </si>
  <si>
    <t>共同生活援助（「デジタル及びロボット」7人以下）</t>
    <rPh sb="12" eb="13">
      <t>オヨ</t>
    </rPh>
    <phoneticPr fontId="5"/>
  </si>
  <si>
    <t>共同生活援助（「デジタル及びロボット」8人以上14人以下）</t>
    <rPh sb="12" eb="13">
      <t>オヨ</t>
    </rPh>
    <rPh sb="20" eb="23">
      <t>ニンイジョウ</t>
    </rPh>
    <phoneticPr fontId="5"/>
  </si>
  <si>
    <t>共同生活援助（「デジタル及びロボット」15人以上）</t>
    <rPh sb="12" eb="13">
      <t>オヨ</t>
    </rPh>
    <rPh sb="21" eb="24">
      <t>ニンイジョウ</t>
    </rPh>
    <phoneticPr fontId="5"/>
  </si>
  <si>
    <t>共同生活援助（「ロボット」）</t>
    <rPh sb="0" eb="6">
      <t>キョウドウセイカツエンジョ</t>
    </rPh>
    <phoneticPr fontId="5"/>
  </si>
  <si>
    <t>短期入所（「ロボット」）</t>
    <rPh sb="0" eb="2">
      <t>タンキ</t>
    </rPh>
    <rPh sb="2" eb="4">
      <t>ニュウショ</t>
    </rPh>
    <phoneticPr fontId="5"/>
  </si>
  <si>
    <t>重度障害者等包括支援（「ロボット」）</t>
    <rPh sb="0" eb="2">
      <t>ジュウド</t>
    </rPh>
    <rPh sb="2" eb="5">
      <t>ショウガイシャ</t>
    </rPh>
    <rPh sb="5" eb="6">
      <t>トウ</t>
    </rPh>
    <rPh sb="6" eb="8">
      <t>ホウカツ</t>
    </rPh>
    <rPh sb="8" eb="10">
      <t>シエン</t>
    </rPh>
    <phoneticPr fontId="5"/>
  </si>
  <si>
    <t>訪問系事業所（居宅介護、重度訪問介護、同行援護、行動援護を含む）（「ロボット」）</t>
    <rPh sb="0" eb="3">
      <t>ホウモンケイ</t>
    </rPh>
    <rPh sb="3" eb="6">
      <t>ジギョウショ</t>
    </rPh>
    <rPh sb="7" eb="9">
      <t>キョタク</t>
    </rPh>
    <rPh sb="9" eb="11">
      <t>カイゴ</t>
    </rPh>
    <rPh sb="12" eb="14">
      <t>ジュウド</t>
    </rPh>
    <rPh sb="14" eb="16">
      <t>ホウモン</t>
    </rPh>
    <rPh sb="16" eb="18">
      <t>カイゴ</t>
    </rPh>
    <rPh sb="19" eb="21">
      <t>ドウコウ</t>
    </rPh>
    <rPh sb="21" eb="23">
      <t>エンゴ</t>
    </rPh>
    <rPh sb="24" eb="26">
      <t>コウドウ</t>
    </rPh>
    <rPh sb="26" eb="28">
      <t>エンゴ</t>
    </rPh>
    <rPh sb="29" eb="30">
      <t>フク</t>
    </rPh>
    <phoneticPr fontId="5"/>
  </si>
  <si>
    <t>（事業所名)</t>
    <rPh sb="1" eb="3">
      <t>ジギョウ</t>
    </rPh>
    <rPh sb="3" eb="4">
      <t>ショ</t>
    </rPh>
    <rPh sb="4" eb="5">
      <t>メイ</t>
    </rPh>
    <phoneticPr fontId="5"/>
  </si>
  <si>
    <t>１～10人</t>
  </si>
  <si>
    <t>（職員数）</t>
  </si>
  <si>
    <t>11～20人</t>
  </si>
  <si>
    <t>積算調書</t>
    <rPh sb="0" eb="2">
      <t>セキサン</t>
    </rPh>
    <rPh sb="2" eb="4">
      <t>チョウショ</t>
    </rPh>
    <phoneticPr fontId="5"/>
  </si>
  <si>
    <t>21～30人</t>
  </si>
  <si>
    <t>単位（円）</t>
    <rPh sb="0" eb="2">
      <t>タンイ</t>
    </rPh>
    <rPh sb="3" eb="4">
      <t>エン</t>
    </rPh>
    <phoneticPr fontId="5"/>
  </si>
  <si>
    <t>31～50人</t>
    <phoneticPr fontId="5"/>
  </si>
  <si>
    <t>51～70人</t>
  </si>
  <si>
    <t>71～90人</t>
  </si>
  <si>
    <t>91～110人</t>
  </si>
  <si>
    <t>111人～</t>
    <phoneticPr fontId="5"/>
  </si>
  <si>
    <t>・次の「申請経費」のうち、今回申請する経費に「〇」を付けること。</t>
    <rPh sb="1" eb="2">
      <t>ツギ</t>
    </rPh>
    <rPh sb="4" eb="6">
      <t>シンセイ</t>
    </rPh>
    <rPh sb="6" eb="8">
      <t>ケイヒ</t>
    </rPh>
    <rPh sb="13" eb="15">
      <t>コンカイ</t>
    </rPh>
    <rPh sb="15" eb="17">
      <t>シンセイ</t>
    </rPh>
    <rPh sb="19" eb="21">
      <t>ケイヒ</t>
    </rPh>
    <rPh sb="26" eb="27">
      <t>ツ</t>
    </rPh>
    <phoneticPr fontId="5"/>
  </si>
  <si>
    <t>・「〇」を付けた経費について、（１）から（２）までの該当する記載項目に、経費別積算内訳等を記載すること。</t>
    <rPh sb="5" eb="6">
      <t>ツ</t>
    </rPh>
    <rPh sb="8" eb="10">
      <t>ケイヒ</t>
    </rPh>
    <rPh sb="26" eb="28">
      <t>ガイトウ</t>
    </rPh>
    <rPh sb="30" eb="32">
      <t>キサイ</t>
    </rPh>
    <rPh sb="32" eb="34">
      <t>コウモク</t>
    </rPh>
    <rPh sb="36" eb="38">
      <t>ケイヒ</t>
    </rPh>
    <rPh sb="38" eb="39">
      <t>ベツ</t>
    </rPh>
    <rPh sb="39" eb="41">
      <t>セキサン</t>
    </rPh>
    <rPh sb="41" eb="43">
      <t>ウチワケ</t>
    </rPh>
    <rPh sb="43" eb="44">
      <t>トウ</t>
    </rPh>
    <rPh sb="45" eb="47">
      <t>キサイ</t>
    </rPh>
    <phoneticPr fontId="5"/>
  </si>
  <si>
    <r>
      <t>・支出予定額の積算、内訳等が確認できないものは、対象として認めない。</t>
    </r>
    <r>
      <rPr>
        <b/>
        <u/>
        <sz val="12"/>
        <color rgb="FFFF0000"/>
        <rFont val="ＭＳ 明朝"/>
        <family val="1"/>
        <charset val="128"/>
      </rPr>
      <t/>
    </r>
    <phoneticPr fontId="5"/>
  </si>
  <si>
    <t xml:space="preserve">・ハードウェアについては、一気通貫できる福祉・介護システムを導入するためのものに限る。既存システムでも可。
</t>
    <rPh sb="13" eb="17">
      <t>イッキツウカン</t>
    </rPh>
    <rPh sb="20" eb="22">
      <t>フクシ</t>
    </rPh>
    <rPh sb="23" eb="25">
      <t>カイゴ</t>
    </rPh>
    <rPh sb="30" eb="32">
      <t>ドウニュウ</t>
    </rPh>
    <rPh sb="40" eb="41">
      <t>カギ</t>
    </rPh>
    <rPh sb="43" eb="45">
      <t>キゾン</t>
    </rPh>
    <rPh sb="51" eb="52">
      <t>カ</t>
    </rPh>
    <phoneticPr fontId="5"/>
  </si>
  <si>
    <t>・複数の福祉・介護業務支援システムを連携させることや、既に導入済みである福祉・介護業務支援システムに新たに業務機能を追加すること等により、上記の機能を有する場合も対象とする。</t>
    <phoneticPr fontId="5"/>
  </si>
  <si>
    <t>申請経費</t>
    <rPh sb="0" eb="2">
      <t>シンセイ</t>
    </rPh>
    <rPh sb="2" eb="4">
      <t>ケイヒ</t>
    </rPh>
    <phoneticPr fontId="5"/>
  </si>
  <si>
    <t>記載項目</t>
    <rPh sb="0" eb="2">
      <t>キサイ</t>
    </rPh>
    <rPh sb="2" eb="4">
      <t>コウモク</t>
    </rPh>
    <phoneticPr fontId="5"/>
  </si>
  <si>
    <r>
      <t>ソフトウェア</t>
    </r>
    <r>
      <rPr>
        <b/>
        <u/>
        <sz val="10"/>
        <rFont val="ＭＳ 明朝"/>
        <family val="1"/>
        <charset val="128"/>
      </rPr>
      <t>（開発の際の開発基盤のみは対象外）</t>
    </r>
    <r>
      <rPr>
        <sz val="10"/>
        <rFont val="ＭＳ 明朝"/>
        <family val="1"/>
        <charset val="128"/>
      </rPr>
      <t>導入費及び初期設定費</t>
    </r>
    <rPh sb="7" eb="9">
      <t>カイハツ</t>
    </rPh>
    <rPh sb="10" eb="11">
      <t>サイ</t>
    </rPh>
    <rPh sb="12" eb="14">
      <t>カイハツ</t>
    </rPh>
    <rPh sb="14" eb="16">
      <t>キバン</t>
    </rPh>
    <rPh sb="19" eb="22">
      <t>タイショウガイ</t>
    </rPh>
    <rPh sb="23" eb="25">
      <t>ドウニュウ</t>
    </rPh>
    <rPh sb="25" eb="26">
      <t>ヒ</t>
    </rPh>
    <rPh sb="26" eb="27">
      <t>オヨ</t>
    </rPh>
    <rPh sb="28" eb="30">
      <t>ショキ</t>
    </rPh>
    <rPh sb="30" eb="32">
      <t>セッテイ</t>
    </rPh>
    <rPh sb="32" eb="33">
      <t>ヒ</t>
    </rPh>
    <phoneticPr fontId="5"/>
  </si>
  <si>
    <t>（１）</t>
    <phoneticPr fontId="5"/>
  </si>
  <si>
    <t>情報端末（タブレット端末・スマートフォン等ハードウェア、インカム）導入費及び初期設定費</t>
    <phoneticPr fontId="5"/>
  </si>
  <si>
    <t>通信環境機器等（Wi-Fi、ルーターなど）導入費</t>
    <phoneticPr fontId="5"/>
  </si>
  <si>
    <t>福祉・介護業務支援システム導入前後のコンサルティング経費</t>
    <phoneticPr fontId="5"/>
  </si>
  <si>
    <t>（２）</t>
    <phoneticPr fontId="5"/>
  </si>
  <si>
    <t>（回答方法）</t>
    <rPh sb="1" eb="3">
      <t>カイトウ</t>
    </rPh>
    <rPh sb="3" eb="5">
      <t>ホウホウ</t>
    </rPh>
    <phoneticPr fontId="40"/>
  </si>
  <si>
    <t>⇒プルダウンから選択肢を１つ選択</t>
    <rPh sb="8" eb="11">
      <t>センタクシ</t>
    </rPh>
    <rPh sb="14" eb="16">
      <t>センタク</t>
    </rPh>
    <phoneticPr fontId="40"/>
  </si>
  <si>
    <t>⇒文字等を直接入力</t>
    <rPh sb="1" eb="3">
      <t>モジ</t>
    </rPh>
    <rPh sb="3" eb="4">
      <t>トウ</t>
    </rPh>
    <rPh sb="5" eb="7">
      <t>チョクセツ</t>
    </rPh>
    <rPh sb="7" eb="9">
      <t>ニュウリョク</t>
    </rPh>
    <phoneticPr fontId="40"/>
  </si>
  <si>
    <t>導入内容【記入】</t>
    <rPh sb="0" eb="2">
      <t>ドウニュウ</t>
    </rPh>
    <rPh sb="2" eb="4">
      <t>ナイヨウ</t>
    </rPh>
    <rPh sb="5" eb="7">
      <t>キニュウ</t>
    </rPh>
    <phoneticPr fontId="5"/>
  </si>
  <si>
    <t>メーカー名【記入】</t>
    <rPh sb="4" eb="5">
      <t>メイ</t>
    </rPh>
    <rPh sb="6" eb="8">
      <t>キニュウ</t>
    </rPh>
    <phoneticPr fontId="5"/>
  </si>
  <si>
    <t>導入したシステム・機器等【択一】</t>
    <rPh sb="0" eb="2">
      <t>ドウニュウ</t>
    </rPh>
    <rPh sb="9" eb="11">
      <t>キキ</t>
    </rPh>
    <rPh sb="11" eb="12">
      <t>トウ</t>
    </rPh>
    <rPh sb="13" eb="15">
      <t>タクイツ</t>
    </rPh>
    <phoneticPr fontId="5"/>
  </si>
  <si>
    <t>システムの場合は
機能を選択
【択一】</t>
    <rPh sb="5" eb="7">
      <t>バアイ</t>
    </rPh>
    <rPh sb="9" eb="11">
      <t>キノウ</t>
    </rPh>
    <rPh sb="12" eb="14">
      <t>センタク</t>
    </rPh>
    <rPh sb="16" eb="18">
      <t>タクイツ</t>
    </rPh>
    <phoneticPr fontId="5"/>
  </si>
  <si>
    <t>支出
(予定)月
【記入】</t>
    <rPh sb="0" eb="2">
      <t>シシュツ</t>
    </rPh>
    <rPh sb="4" eb="6">
      <t>ヨテイ</t>
    </rPh>
    <rPh sb="7" eb="8">
      <t>ツキ</t>
    </rPh>
    <rPh sb="10" eb="12">
      <t>キニュウ</t>
    </rPh>
    <phoneticPr fontId="5"/>
  </si>
  <si>
    <t>単価（円）
【記入】</t>
    <rPh sb="0" eb="2">
      <t>タンカ</t>
    </rPh>
    <rPh sb="3" eb="4">
      <t>エン</t>
    </rPh>
    <rPh sb="7" eb="9">
      <t>キニュウ</t>
    </rPh>
    <phoneticPr fontId="5"/>
  </si>
  <si>
    <t>数量
【記入】</t>
    <rPh sb="0" eb="2">
      <t>スウリョウ</t>
    </rPh>
    <rPh sb="4" eb="6">
      <t>キニュウ</t>
    </rPh>
    <phoneticPr fontId="5"/>
  </si>
  <si>
    <t>初期設定等に要する費用
【記入】</t>
    <rPh sb="4" eb="5">
      <t>トウ</t>
    </rPh>
    <rPh sb="13" eb="15">
      <t>キニュウ</t>
    </rPh>
    <phoneticPr fontId="5"/>
  </si>
  <si>
    <t>見積書等項番
【記入】</t>
    <rPh sb="8" eb="10">
      <t>キニュウ</t>
    </rPh>
    <phoneticPr fontId="5"/>
  </si>
  <si>
    <t>支出(予定)額
（円）</t>
    <rPh sb="0" eb="2">
      <t>シシュツ</t>
    </rPh>
    <rPh sb="3" eb="5">
      <t>ヨテイ</t>
    </rPh>
    <rPh sb="6" eb="7">
      <t>ガク</t>
    </rPh>
    <rPh sb="9" eb="10">
      <t>エン</t>
    </rPh>
    <phoneticPr fontId="5"/>
  </si>
  <si>
    <t>導入費用</t>
    <phoneticPr fontId="5"/>
  </si>
  <si>
    <t>初期設定等費用</t>
    <phoneticPr fontId="5"/>
  </si>
  <si>
    <t>合　計</t>
    <rPh sb="0" eb="1">
      <t>ア</t>
    </rPh>
    <phoneticPr fontId="5"/>
  </si>
  <si>
    <t>システム名【記入】</t>
    <rPh sb="4" eb="5">
      <t>メイ</t>
    </rPh>
    <rPh sb="6" eb="8">
      <t>キニュウ</t>
    </rPh>
    <phoneticPr fontId="5"/>
  </si>
  <si>
    <t>システムの機能
【択一】</t>
    <phoneticPr fontId="5"/>
  </si>
  <si>
    <t>（２）福祉・介護業務支援システム導入前後のコンサルティング経費</t>
    <phoneticPr fontId="5"/>
  </si>
  <si>
    <t>コンサルティングの内容</t>
    <rPh sb="9" eb="11">
      <t>ナイヨウ</t>
    </rPh>
    <phoneticPr fontId="5"/>
  </si>
  <si>
    <t>コンサルティング会社</t>
    <rPh sb="8" eb="10">
      <t>カイシャ</t>
    </rPh>
    <phoneticPr fontId="5"/>
  </si>
  <si>
    <t>見積書等項番【記入】</t>
    <rPh sb="0" eb="3">
      <t>ミツモリショ</t>
    </rPh>
    <rPh sb="3" eb="4">
      <t>トウ</t>
    </rPh>
    <rPh sb="4" eb="6">
      <t>コウバン</t>
    </rPh>
    <rPh sb="7" eb="9">
      <t>キニュウ</t>
    </rPh>
    <phoneticPr fontId="5"/>
  </si>
  <si>
    <t>介護業務支援システム（ソフトウェアやクラウドサービス）の導入経費</t>
    <rPh sb="0" eb="2">
      <t>カイゴ</t>
    </rPh>
    <rPh sb="2" eb="4">
      <t>ギョウム</t>
    </rPh>
    <rPh sb="4" eb="6">
      <t>シエン</t>
    </rPh>
    <rPh sb="28" eb="30">
      <t>ドウニュウ</t>
    </rPh>
    <rPh sb="30" eb="32">
      <t>ケイヒ</t>
    </rPh>
    <phoneticPr fontId="5"/>
  </si>
  <si>
    <t>ハードウェア（タブレット端末等）の導入経費</t>
    <rPh sb="12" eb="14">
      <t>タンマツ</t>
    </rPh>
    <rPh sb="14" eb="15">
      <t>トウ</t>
    </rPh>
    <rPh sb="17" eb="19">
      <t>ドウニュウ</t>
    </rPh>
    <rPh sb="19" eb="21">
      <t>ケイヒ</t>
    </rPh>
    <phoneticPr fontId="5"/>
  </si>
  <si>
    <t>Ｗｉ－Ｆｉ環境整備に必要なネットワーク機器の導入経費</t>
    <rPh sb="22" eb="24">
      <t>ドウニュウ</t>
    </rPh>
    <rPh sb="24" eb="26">
      <t>ケイヒ</t>
    </rPh>
    <phoneticPr fontId="5"/>
  </si>
  <si>
    <t>ＩＣＴ導入に関する他事業者からの照会等に応じた場合の経費</t>
    <phoneticPr fontId="5"/>
  </si>
  <si>
    <t>介護業務支援システムの選定に関するコンサルティング経費</t>
    <phoneticPr fontId="5"/>
  </si>
  <si>
    <t>介護業務支援システムを活用した業務改善に関するコンサルティング経費</t>
    <phoneticPr fontId="5"/>
  </si>
  <si>
    <t>介護業務支援システムの選定や、システムを活用した業務改善に関するコンサルティング経費</t>
    <rPh sb="20" eb="22">
      <t>カツヨウ</t>
    </rPh>
    <rPh sb="24" eb="26">
      <t>ギョウム</t>
    </rPh>
    <rPh sb="26" eb="28">
      <t>カイゼン</t>
    </rPh>
    <rPh sb="29" eb="30">
      <t>カン</t>
    </rPh>
    <rPh sb="40" eb="42">
      <t>ケイヒ</t>
    </rPh>
    <phoneticPr fontId="5"/>
  </si>
  <si>
    <t>　</t>
    <phoneticPr fontId="5"/>
  </si>
  <si>
    <t>自治体名</t>
    <rPh sb="0" eb="3">
      <t>ジチタイ</t>
    </rPh>
    <rPh sb="3" eb="4">
      <t>メイ</t>
    </rPh>
    <phoneticPr fontId="5"/>
  </si>
  <si>
    <t>東京都</t>
    <rPh sb="0" eb="3">
      <t>トウキョウト</t>
    </rPh>
    <phoneticPr fontId="5"/>
  </si>
  <si>
    <t>自治体名：</t>
    <rPh sb="0" eb="3">
      <t>ジチタイ</t>
    </rPh>
    <rPh sb="3" eb="4">
      <t>メイ</t>
    </rPh>
    <phoneticPr fontId="5"/>
  </si>
  <si>
    <t>職員数（実数）</t>
    <rPh sb="0" eb="3">
      <t>ショクインスウ</t>
    </rPh>
    <rPh sb="4" eb="6">
      <t>ジッスウ</t>
    </rPh>
    <phoneticPr fontId="5"/>
  </si>
  <si>
    <t>人</t>
    <rPh sb="0" eb="1">
      <t>ヒト</t>
    </rPh>
    <phoneticPr fontId="5"/>
  </si>
  <si>
    <t>施設利用者数</t>
    <rPh sb="0" eb="2">
      <t>シセツ</t>
    </rPh>
    <rPh sb="2" eb="5">
      <t>リヨウシャ</t>
    </rPh>
    <rPh sb="5" eb="6">
      <t>スウ</t>
    </rPh>
    <phoneticPr fontId="5"/>
  </si>
  <si>
    <t>実支出（予定）額：</t>
    <rPh sb="0" eb="1">
      <t>ジツ</t>
    </rPh>
    <rPh sb="4" eb="6">
      <t>ヨテイ</t>
    </rPh>
    <rPh sb="7" eb="8">
      <t>ガク</t>
    </rPh>
    <phoneticPr fontId="5"/>
  </si>
  <si>
    <t>機器導入費用（合計）</t>
    <rPh sb="0" eb="2">
      <t>キキ</t>
    </rPh>
    <rPh sb="2" eb="4">
      <t>ドウニュウ</t>
    </rPh>
    <rPh sb="4" eb="6">
      <t>ヒヨウ</t>
    </rPh>
    <rPh sb="7" eb="9">
      <t>ゴウケイ</t>
    </rPh>
    <phoneticPr fontId="5"/>
  </si>
  <si>
    <t>初期設定に要する費用（合計）</t>
    <rPh sb="0" eb="2">
      <t>ショキ</t>
    </rPh>
    <rPh sb="2" eb="4">
      <t>セッテイ</t>
    </rPh>
    <rPh sb="5" eb="6">
      <t>ヨウ</t>
    </rPh>
    <rPh sb="8" eb="10">
      <t>ヒヨウ</t>
    </rPh>
    <rPh sb="11" eb="13">
      <t>ゴウケイ</t>
    </rPh>
    <phoneticPr fontId="5"/>
  </si>
  <si>
    <t>値引額（合計）</t>
    <rPh sb="0" eb="2">
      <t>ネビ</t>
    </rPh>
    <rPh sb="2" eb="3">
      <t>ガク</t>
    </rPh>
    <rPh sb="4" eb="6">
      <t>ゴウケイ</t>
    </rPh>
    <phoneticPr fontId="5"/>
  </si>
  <si>
    <t>No.</t>
    <phoneticPr fontId="5"/>
  </si>
  <si>
    <t>導入内容</t>
    <rPh sb="0" eb="2">
      <t>ドウニュウ</t>
    </rPh>
    <rPh sb="2" eb="4">
      <t>ナイヨウ</t>
    </rPh>
    <phoneticPr fontId="5"/>
  </si>
  <si>
    <t>単価</t>
    <rPh sb="0" eb="2">
      <t>タンカ</t>
    </rPh>
    <phoneticPr fontId="5"/>
  </si>
  <si>
    <t>機器導入費用</t>
    <rPh sb="0" eb="2">
      <t>キキ</t>
    </rPh>
    <rPh sb="2" eb="4">
      <t>ドウニュウ</t>
    </rPh>
    <rPh sb="4" eb="6">
      <t>ヒヨウ</t>
    </rPh>
    <phoneticPr fontId="5"/>
  </si>
  <si>
    <t>初期設定に要する費用</t>
    <rPh sb="0" eb="2">
      <t>ショキ</t>
    </rPh>
    <rPh sb="2" eb="4">
      <t>セッテイ</t>
    </rPh>
    <rPh sb="5" eb="6">
      <t>ヨウ</t>
    </rPh>
    <rPh sb="8" eb="10">
      <t>ヒヨウ</t>
    </rPh>
    <phoneticPr fontId="5"/>
  </si>
  <si>
    <r>
      <t xml:space="preserve">備考
</t>
    </r>
    <r>
      <rPr>
        <b/>
        <sz val="6"/>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</si>
  <si>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別紙１-3</t>
    <phoneticPr fontId="5"/>
  </si>
  <si>
    <t>機器導入費用
（合計）</t>
    <rPh sb="0" eb="2">
      <t>キキ</t>
    </rPh>
    <rPh sb="2" eb="4">
      <t>ドウニュウ</t>
    </rPh>
    <rPh sb="4" eb="6">
      <t>ヒヨウ</t>
    </rPh>
    <rPh sb="8" eb="10">
      <t>ゴウケイ</t>
    </rPh>
    <phoneticPr fontId="5"/>
  </si>
  <si>
    <t>初期設定に要する費用
（合計）</t>
    <rPh sb="0" eb="2">
      <t>ショキ</t>
    </rPh>
    <rPh sb="2" eb="4">
      <t>セッテイ</t>
    </rPh>
    <rPh sb="5" eb="6">
      <t>ヨウ</t>
    </rPh>
    <rPh sb="8" eb="10">
      <t>ヒヨウ</t>
    </rPh>
    <rPh sb="12" eb="14">
      <t>ゴウケイ</t>
    </rPh>
    <phoneticPr fontId="5"/>
  </si>
  <si>
    <t>値引額
（合計）</t>
    <rPh sb="0" eb="2">
      <t>ネビ</t>
    </rPh>
    <rPh sb="2" eb="3">
      <t>ガク</t>
    </rPh>
    <rPh sb="5" eb="7">
      <t>ゴウケイ</t>
    </rPh>
    <phoneticPr fontId="5"/>
  </si>
  <si>
    <t>台</t>
  </si>
  <si>
    <r>
      <t xml:space="preserve">備考
</t>
    </r>
    <r>
      <rPr>
        <b/>
        <sz val="12"/>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5"/>
  </si>
  <si>
    <t>※</t>
    <phoneticPr fontId="29"/>
  </si>
  <si>
    <t>本内訳書の資料として、複数の業者から徴した見積書の写し（PDFファイルに限る。）を添付すること。</t>
    <rPh sb="0" eb="1">
      <t>ホン</t>
    </rPh>
    <rPh sb="1" eb="4">
      <t>ウチワケショ</t>
    </rPh>
    <rPh sb="5" eb="7">
      <t>シリョウ</t>
    </rPh>
    <rPh sb="11" eb="13">
      <t>フクスウ</t>
    </rPh>
    <rPh sb="14" eb="16">
      <t>ギョウシャ</t>
    </rPh>
    <rPh sb="18" eb="19">
      <t>チョウ</t>
    </rPh>
    <rPh sb="21" eb="24">
      <t>ミツモリショ</t>
    </rPh>
    <rPh sb="25" eb="26">
      <t>ウツ</t>
    </rPh>
    <rPh sb="36" eb="37">
      <t>カギ</t>
    </rPh>
    <rPh sb="41" eb="43">
      <t>テンプ</t>
    </rPh>
    <phoneticPr fontId="29"/>
  </si>
  <si>
    <t>対象事業</t>
    <rPh sb="0" eb="2">
      <t>タイショウ</t>
    </rPh>
    <rPh sb="2" eb="4">
      <t>ジギョウ</t>
    </rPh>
    <phoneticPr fontId="5"/>
  </si>
  <si>
    <t>障害者支援施設等デジタル技術等活用支援事業</t>
    <phoneticPr fontId="40"/>
  </si>
  <si>
    <t>デジタル技術を活用した障害福祉サービス事業所等支援事業</t>
    <phoneticPr fontId="40"/>
  </si>
  <si>
    <t xml:space="preserve">合計
</t>
    <rPh sb="0" eb="2">
      <t>ゴウケイ</t>
    </rPh>
    <phoneticPr fontId="40"/>
  </si>
  <si>
    <t>別紙１-1</t>
    <phoneticPr fontId="5"/>
  </si>
  <si>
    <t>様式第１号</t>
    <rPh sb="0" eb="2">
      <t>ヨウシキ</t>
    </rPh>
    <rPh sb="2" eb="3">
      <t>ダイ</t>
    </rPh>
    <rPh sb="4" eb="5">
      <t>ゴウ</t>
    </rPh>
    <phoneticPr fontId="5"/>
  </si>
  <si>
    <t>　　　障害者支援施設等におけるデジタル技術等活用支援事業補助金の交付申請について</t>
    <rPh sb="28" eb="31">
      <t>ホジョキン</t>
    </rPh>
    <phoneticPr fontId="5"/>
  </si>
  <si>
    <t>このことについて、下記のとおり提出いたします。</t>
    <rPh sb="9" eb="11">
      <t>カキ</t>
    </rPh>
    <rPh sb="15" eb="17">
      <t>テイシュツ</t>
    </rPh>
    <phoneticPr fontId="5"/>
  </si>
  <si>
    <t>１　申請額</t>
    <rPh sb="2" eb="5">
      <t>シンセイガク</t>
    </rPh>
    <phoneticPr fontId="5"/>
  </si>
  <si>
    <t>金　　　　　　　　　　　　　　　円</t>
    <rPh sb="0" eb="1">
      <t>キン</t>
    </rPh>
    <rPh sb="16" eb="17">
      <t>エン</t>
    </rPh>
    <phoneticPr fontId="5"/>
  </si>
  <si>
    <t>２　施設の名称</t>
    <rPh sb="2" eb="4">
      <t>シセツ</t>
    </rPh>
    <rPh sb="5" eb="7">
      <t>メイショウ</t>
    </rPh>
    <phoneticPr fontId="5"/>
  </si>
  <si>
    <t>　エ　契約書等の写し、仕様書並びにカタログ</t>
    <rPh sb="3" eb="6">
      <t>ケイヤクショ</t>
    </rPh>
    <rPh sb="6" eb="7">
      <t>トウ</t>
    </rPh>
    <rPh sb="8" eb="9">
      <t>ウツ</t>
    </rPh>
    <rPh sb="11" eb="14">
      <t>シヨウショ</t>
    </rPh>
    <rPh sb="14" eb="15">
      <t>ナラ</t>
    </rPh>
    <phoneticPr fontId="5"/>
  </si>
  <si>
    <t>　キ　その他参考となる資料</t>
    <rPh sb="5" eb="6">
      <t>タ</t>
    </rPh>
    <rPh sb="6" eb="8">
      <t>サンコウ</t>
    </rPh>
    <rPh sb="11" eb="13">
      <t>シリョウ</t>
    </rPh>
    <phoneticPr fontId="5"/>
  </si>
  <si>
    <t>担 当 者</t>
    <phoneticPr fontId="5"/>
  </si>
  <si>
    <t>別紙１－２－１</t>
    <rPh sb="0" eb="2">
      <t>ベッシ</t>
    </rPh>
    <phoneticPr fontId="5"/>
  </si>
  <si>
    <t>別紙１－１－２①</t>
    <phoneticPr fontId="5"/>
  </si>
  <si>
    <t>別紙１－１－２②</t>
    <rPh sb="0" eb="2">
      <t>ベッシ</t>
    </rPh>
    <phoneticPr fontId="5"/>
  </si>
  <si>
    <t>別紙１-2-2①</t>
    <phoneticPr fontId="5"/>
  </si>
  <si>
    <t>別紙１－２－２②</t>
    <rPh sb="0" eb="2">
      <t>ベッシ</t>
    </rPh>
    <phoneticPr fontId="5"/>
  </si>
  <si>
    <t>※導入機器ごとの効果や目的等を把握するため、導入機器ごとにそれぞれ作成をしてください。（一体的に利用している機器を除く）</t>
    <rPh sb="1" eb="3">
      <t>ドウニュウ</t>
    </rPh>
    <rPh sb="3" eb="5">
      <t>キキ</t>
    </rPh>
    <rPh sb="8" eb="10">
      <t>コウカ</t>
    </rPh>
    <rPh sb="11" eb="13">
      <t>モクテキ</t>
    </rPh>
    <rPh sb="13" eb="14">
      <t>トウ</t>
    </rPh>
    <rPh sb="15" eb="17">
      <t>ハアク</t>
    </rPh>
    <rPh sb="22" eb="24">
      <t>ドウニュウ</t>
    </rPh>
    <rPh sb="24" eb="26">
      <t>キキ</t>
    </rPh>
    <phoneticPr fontId="5"/>
  </si>
  <si>
    <t>　　  機器名：</t>
    <rPh sb="4" eb="7">
      <t>キキメイ</t>
    </rPh>
    <phoneticPr fontId="5"/>
  </si>
  <si>
    <t>別紙１－１－３</t>
    <rPh sb="0" eb="2">
      <t>ベッシ</t>
    </rPh>
    <phoneticPr fontId="5"/>
  </si>
  <si>
    <t>別紙１-4</t>
    <phoneticPr fontId="5"/>
  </si>
  <si>
    <t>ロボット積算内訳書</t>
    <rPh sb="4" eb="6">
      <t>セキサン</t>
    </rPh>
    <rPh sb="6" eb="9">
      <t>ウチワケショ</t>
    </rPh>
    <phoneticPr fontId="5"/>
  </si>
  <si>
    <t>デジタル積算内訳書</t>
    <rPh sb="8" eb="9">
      <t>ショ</t>
    </rPh>
    <phoneticPr fontId="5"/>
  </si>
  <si>
    <t>（１）令和７年度内に導入し、本補助金を申請する福祉・介護業務支援システム(ソフトウェア・クラウドサービス等)、情報端末、（タブレット、スマートフォン、パソコン等）、通信環環境機器（Wi-Fi、ルーター等）導入経費</t>
    <rPh sb="3" eb="5">
      <t>レイワ</t>
    </rPh>
    <rPh sb="6" eb="8">
      <t>ネンド</t>
    </rPh>
    <rPh sb="8" eb="9">
      <t>ナイ</t>
    </rPh>
    <rPh sb="10" eb="12">
      <t>ドウニュウ</t>
    </rPh>
    <rPh sb="14" eb="15">
      <t>ホン</t>
    </rPh>
    <rPh sb="15" eb="18">
      <t>ホジョキン</t>
    </rPh>
    <rPh sb="19" eb="21">
      <t>シンセイ</t>
    </rPh>
    <rPh sb="23" eb="25">
      <t>フクシ</t>
    </rPh>
    <rPh sb="26" eb="28">
      <t>カイゴ</t>
    </rPh>
    <rPh sb="28" eb="30">
      <t>ギョウム</t>
    </rPh>
    <rPh sb="30" eb="32">
      <t>シエン</t>
    </rPh>
    <rPh sb="55" eb="57">
      <t>ジョウホウ</t>
    </rPh>
    <rPh sb="57" eb="59">
      <t>タンマツ</t>
    </rPh>
    <rPh sb="79" eb="80">
      <t>トウ</t>
    </rPh>
    <rPh sb="82" eb="84">
      <t>ツウシン</t>
    </rPh>
    <rPh sb="100" eb="101">
      <t>トウ</t>
    </rPh>
    <rPh sb="102" eb="104">
      <t>ドウニュウ</t>
    </rPh>
    <rPh sb="104" eb="106">
      <t>ケイヒ</t>
    </rPh>
    <phoneticPr fontId="5"/>
  </si>
  <si>
    <r>
      <t xml:space="preserve">数量が複数の場合の考え方
</t>
    </r>
    <r>
      <rPr>
        <sz val="10"/>
        <rFont val="ＭＳ 明朝"/>
        <family val="1"/>
        <charset val="128"/>
      </rPr>
      <t>(ライセンス数・支払月数等</t>
    </r>
    <r>
      <rPr>
        <sz val="11"/>
        <rFont val="ＭＳ 明朝"/>
        <family val="1"/>
        <charset val="128"/>
      </rPr>
      <t xml:space="preserve">)【記入】
</t>
    </r>
    <r>
      <rPr>
        <b/>
        <u/>
        <sz val="11"/>
        <rFont val="ＭＳ 明朝"/>
        <family val="1"/>
        <charset val="128"/>
      </rPr>
      <t>※年度内に納品及び支払いを終えるものが対象</t>
    </r>
    <rPh sb="0" eb="2">
      <t>スウリョウ</t>
    </rPh>
    <rPh sb="3" eb="5">
      <t>フクスウ</t>
    </rPh>
    <rPh sb="6" eb="8">
      <t>バアイ</t>
    </rPh>
    <rPh sb="9" eb="10">
      <t>カンガ</t>
    </rPh>
    <rPh sb="11" eb="12">
      <t>カタ</t>
    </rPh>
    <rPh sb="28" eb="30">
      <t>キニュウ</t>
    </rPh>
    <rPh sb="33" eb="36">
      <t>ネンドナイ</t>
    </rPh>
    <rPh sb="37" eb="39">
      <t>ノウヒン</t>
    </rPh>
    <rPh sb="39" eb="40">
      <t>オヨ</t>
    </rPh>
    <rPh sb="41" eb="43">
      <t>シハラ</t>
    </rPh>
    <rPh sb="45" eb="46">
      <t>オ</t>
    </rPh>
    <rPh sb="51" eb="53">
      <t>タイショウ</t>
    </rPh>
    <phoneticPr fontId="5"/>
  </si>
  <si>
    <t>（１）Ｂ　既に導入済で令和５年度申請しない福祉・介護業務支援システム</t>
    <rPh sb="5" eb="6">
      <t>スデ</t>
    </rPh>
    <rPh sb="7" eb="9">
      <t>ドウニュウ</t>
    </rPh>
    <rPh sb="9" eb="10">
      <t>ズ</t>
    </rPh>
    <rPh sb="11" eb="13">
      <t>レイワ</t>
    </rPh>
    <rPh sb="14" eb="16">
      <t>ネンド</t>
    </rPh>
    <rPh sb="16" eb="18">
      <t>シンセイ</t>
    </rPh>
    <rPh sb="21" eb="23">
      <t>フクシ</t>
    </rPh>
    <rPh sb="24" eb="26">
      <t>カイゴ</t>
    </rPh>
    <rPh sb="26" eb="28">
      <t>ギョウム</t>
    </rPh>
    <rPh sb="28" eb="30">
      <t>シエン</t>
    </rPh>
    <phoneticPr fontId="5"/>
  </si>
  <si>
    <t>　↳上記（１）Ａの「システムの機能」欄で、「導入済」を選択した機能を有する、既に導入済で令和５年度本補助金を申請しないシステムについて、回答してください。</t>
    <rPh sb="2" eb="4">
      <t>ジョウキ</t>
    </rPh>
    <rPh sb="15" eb="17">
      <t>キノウ</t>
    </rPh>
    <rPh sb="18" eb="19">
      <t>ラン</t>
    </rPh>
    <rPh sb="22" eb="24">
      <t>ドウニュウ</t>
    </rPh>
    <rPh sb="24" eb="25">
      <t>ズミ</t>
    </rPh>
    <rPh sb="27" eb="29">
      <t>センタク</t>
    </rPh>
    <rPh sb="31" eb="33">
      <t>キノウ</t>
    </rPh>
    <rPh sb="34" eb="35">
      <t>ユウ</t>
    </rPh>
    <rPh sb="38" eb="39">
      <t>スデ</t>
    </rPh>
    <rPh sb="40" eb="42">
      <t>ドウニュウ</t>
    </rPh>
    <rPh sb="42" eb="43">
      <t>ズミ</t>
    </rPh>
    <rPh sb="44" eb="46">
      <t>レイワ</t>
    </rPh>
    <rPh sb="47" eb="49">
      <t>ネンド</t>
    </rPh>
    <rPh sb="49" eb="50">
      <t>ホン</t>
    </rPh>
    <rPh sb="50" eb="52">
      <t>ホジョ</t>
    </rPh>
    <rPh sb="52" eb="53">
      <t>キン</t>
    </rPh>
    <rPh sb="54" eb="56">
      <t>シンセイ</t>
    </rPh>
    <rPh sb="68" eb="70">
      <t>カイトウ</t>
    </rPh>
    <phoneticPr fontId="5"/>
  </si>
  <si>
    <r>
      <t xml:space="preserve">数量が複数の場合の考え方
(コンサルティング月数等)【記入】
</t>
    </r>
    <r>
      <rPr>
        <b/>
        <u/>
        <sz val="11"/>
        <rFont val="ＭＳ 明朝"/>
        <family val="1"/>
        <charset val="128"/>
      </rPr>
      <t>※年度内に納品及び支払いを終えるものが対象</t>
    </r>
    <rPh sb="22" eb="23">
      <t>ツキ</t>
    </rPh>
    <rPh sb="23" eb="24">
      <t>スウ</t>
    </rPh>
    <rPh sb="24" eb="25">
      <t>トウ</t>
    </rPh>
    <phoneticPr fontId="5"/>
  </si>
  <si>
    <t>デジタル積算内訳書</t>
    <rPh sb="4" eb="6">
      <t>セキサン</t>
    </rPh>
    <rPh sb="6" eb="9">
      <t>ウチワケショ</t>
    </rPh>
    <phoneticPr fontId="5"/>
  </si>
  <si>
    <t>ロボット事業計画書</t>
    <rPh sb="4" eb="6">
      <t>ジギョウ</t>
    </rPh>
    <rPh sb="6" eb="9">
      <t>ケイカクショ</t>
    </rPh>
    <phoneticPr fontId="5"/>
  </si>
  <si>
    <t>　障害者支援施設等におけるデジタル技術等活用支援事業補助金交付要綱第7条の規定に基づく補助金交付申請を行うにあ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8" eb="9">
      <t>トウ</t>
    </rPh>
    <rPh sb="17" eb="19">
      <t>ギジュツ</t>
    </rPh>
    <rPh sb="19" eb="20">
      <t>トウ</t>
    </rPh>
    <rPh sb="20" eb="22">
      <t>カツヨウ</t>
    </rPh>
    <rPh sb="33" eb="34">
      <t>ダイ</t>
    </rPh>
    <rPh sb="35" eb="36">
      <t>ジョウ</t>
    </rPh>
    <rPh sb="257" eb="259">
      <t>ベッキ</t>
    </rPh>
    <rPh sb="260" eb="262">
      <t>ホジョ</t>
    </rPh>
    <rPh sb="262" eb="264">
      <t>ジョウケン</t>
    </rPh>
    <phoneticPr fontId="5"/>
  </si>
  <si>
    <t>　ア　積算調書（別紙1-1、別紙1-1-1、別紙-1-2-1）</t>
    <rPh sb="3" eb="5">
      <t>セキサン</t>
    </rPh>
    <rPh sb="5" eb="7">
      <t>チョウショ</t>
    </rPh>
    <rPh sb="8" eb="10">
      <t>ベッシ</t>
    </rPh>
    <rPh sb="14" eb="16">
      <t>ベッシ</t>
    </rPh>
    <rPh sb="22" eb="24">
      <t>ベッシ</t>
    </rPh>
    <phoneticPr fontId="5"/>
  </si>
  <si>
    <t>　ウ　事業計画書（別紙1-1-3、別紙1-2-3）</t>
    <rPh sb="3" eb="5">
      <t>ジギョウ</t>
    </rPh>
    <rPh sb="5" eb="8">
      <t>ケイカクショ</t>
    </rPh>
    <rPh sb="9" eb="11">
      <t>ベッシ</t>
    </rPh>
    <rPh sb="17" eb="19">
      <t>ベッシ</t>
    </rPh>
    <phoneticPr fontId="5"/>
  </si>
  <si>
    <t>　オ　誓約書（別紙1-3）</t>
    <rPh sb="3" eb="6">
      <t>セイヤクショ</t>
    </rPh>
    <rPh sb="7" eb="9">
      <t>ベッシ</t>
    </rPh>
    <phoneticPr fontId="5"/>
  </si>
  <si>
    <t>　カ　歳入歳出予算書抄本（別紙1-4）</t>
    <rPh sb="3" eb="5">
      <t>サイニュウ</t>
    </rPh>
    <rPh sb="5" eb="7">
      <t>サイシュツ</t>
    </rPh>
    <rPh sb="7" eb="9">
      <t>ヨサン</t>
    </rPh>
    <rPh sb="9" eb="10">
      <t>ショ</t>
    </rPh>
    <rPh sb="10" eb="11">
      <t>ショウ</t>
    </rPh>
    <rPh sb="11" eb="12">
      <t>ホン</t>
    </rPh>
    <phoneticPr fontId="5"/>
  </si>
  <si>
    <t>　イ　積算内訳書（別紙1-1-2①②、別紙1-2-2①②）</t>
    <rPh sb="3" eb="5">
      <t>セキサン</t>
    </rPh>
    <rPh sb="5" eb="8">
      <t>ウチワケショ</t>
    </rPh>
    <rPh sb="9" eb="11">
      <t>ベッシ</t>
    </rPh>
    <rPh sb="19" eb="21">
      <t>ベッシ</t>
    </rPh>
    <phoneticPr fontId="5"/>
  </si>
  <si>
    <t>申請額
（円）
(千円未満切捨）</t>
    <phoneticPr fontId="5"/>
  </si>
  <si>
    <t>〇</t>
    <phoneticPr fontId="5"/>
  </si>
  <si>
    <t>ソフトウェア</t>
    <phoneticPr fontId="5"/>
  </si>
  <si>
    <t>その他ハードウェア</t>
    <rPh sb="2" eb="3">
      <t>タ</t>
    </rPh>
    <phoneticPr fontId="5"/>
  </si>
  <si>
    <t>Wi-Fiルーター</t>
    <phoneticPr fontId="5"/>
  </si>
  <si>
    <t>その他通信環境機器</t>
    <rPh sb="2" eb="3">
      <t>タ</t>
    </rPh>
    <rPh sb="3" eb="5">
      <t>ツウシン</t>
    </rPh>
    <rPh sb="5" eb="7">
      <t>カンキョウ</t>
    </rPh>
    <rPh sb="7" eb="9">
      <t>キキ</t>
    </rPh>
    <phoneticPr fontId="5"/>
  </si>
  <si>
    <t>①記録業務・情報共有業務・請求業務</t>
    <rPh sb="1" eb="3">
      <t>キロク</t>
    </rPh>
    <rPh sb="3" eb="5">
      <t>ギョウム</t>
    </rPh>
    <rPh sb="6" eb="8">
      <t>ジョウホウ</t>
    </rPh>
    <rPh sb="8" eb="10">
      <t>キョウユウ</t>
    </rPh>
    <rPh sb="10" eb="12">
      <t>ギョウム</t>
    </rPh>
    <rPh sb="13" eb="15">
      <t>セイキュウ</t>
    </rPh>
    <rPh sb="15" eb="17">
      <t>ギョウム</t>
    </rPh>
    <phoneticPr fontId="5"/>
  </si>
  <si>
    <t>②バックオフィス業務</t>
    <rPh sb="8" eb="10">
      <t>ギョウム</t>
    </rPh>
    <phoneticPr fontId="5"/>
  </si>
  <si>
    <t>補助金</t>
    <rPh sb="0" eb="3">
      <t>ホジョキン</t>
    </rPh>
    <phoneticPr fontId="5"/>
  </si>
  <si>
    <t>自己資金</t>
    <rPh sb="0" eb="2">
      <t>ジコ</t>
    </rPh>
    <rPh sb="2" eb="4">
      <t>シキン</t>
    </rPh>
    <phoneticPr fontId="5"/>
  </si>
  <si>
    <t>ロボット</t>
    <phoneticPr fontId="5"/>
  </si>
  <si>
    <t>デジタル</t>
    <phoneticPr fontId="5"/>
  </si>
  <si>
    <t>歳入歳出予算（見込）書抄本</t>
    <rPh sb="0" eb="2">
      <t>サイニュウ</t>
    </rPh>
    <rPh sb="2" eb="4">
      <t>サイシュツ</t>
    </rPh>
    <rPh sb="4" eb="6">
      <t>ヨサン</t>
    </rPh>
    <rPh sb="10" eb="11">
      <t>ショ</t>
    </rPh>
    <rPh sb="11" eb="13">
      <t>ショウホン</t>
    </rPh>
    <phoneticPr fontId="5"/>
  </si>
  <si>
    <t>予算（見込）額</t>
    <rPh sb="0" eb="2">
      <t>ヨサン</t>
    </rPh>
    <rPh sb="6" eb="7">
      <t>ガク</t>
    </rPh>
    <phoneticPr fontId="5"/>
  </si>
  <si>
    <t>予算（見込）額</t>
    <rPh sb="0" eb="2">
      <t>ヨサン</t>
    </rPh>
    <rPh sb="3" eb="5">
      <t>ミコ</t>
    </rPh>
    <rPh sb="6" eb="7">
      <t>ガク</t>
    </rPh>
    <phoneticPr fontId="5"/>
  </si>
  <si>
    <t>総事業費
（円）
（Ａ）</t>
    <rPh sb="0" eb="4">
      <t>ソウジギョウヒ</t>
    </rPh>
    <phoneticPr fontId="22"/>
  </si>
  <si>
    <t>申請額
（G＝F×３／４）
(千円未満切捨）</t>
    <rPh sb="0" eb="2">
      <t>シンセイ</t>
    </rPh>
    <rPh sb="2" eb="3">
      <t>ガク</t>
    </rPh>
    <rPh sb="15" eb="17">
      <t>センエン</t>
    </rPh>
    <rPh sb="17" eb="19">
      <t>ミマン</t>
    </rPh>
    <rPh sb="19" eb="20">
      <t>キ</t>
    </rPh>
    <rPh sb="20" eb="21">
      <t>ス</t>
    </rPh>
    <phoneticPr fontId="5"/>
  </si>
  <si>
    <t>福祉・介護業務支援システム導入等経費</t>
    <phoneticPr fontId="40"/>
  </si>
  <si>
    <t>福祉・介護業務支援システム導入前後のコンサルティング経費</t>
    <phoneticPr fontId="40"/>
  </si>
  <si>
    <t>（注）申請額は、千円未満を切り捨てた額とすること。</t>
    <phoneticPr fontId="5"/>
  </si>
  <si>
    <t>施設・事業所種別（指定を複数受けている場合は、補助上限額を適用する施設・事業所を選択）</t>
    <phoneticPr fontId="5"/>
  </si>
  <si>
    <t>職員数（常勤換算数）　【「従事者の１ヶ月の勤務延時間」／「事業所等が定めている、常勤の従事者が勤務すべき１週間の時間数　×　４（週）」にて算出（産休・育休、休職は除く）】</t>
    <rPh sb="0" eb="2">
      <t>ショクイン</t>
    </rPh>
    <rPh sb="2" eb="3">
      <t>スウ</t>
    </rPh>
    <rPh sb="4" eb="6">
      <t>ジョウキン</t>
    </rPh>
    <rPh sb="6" eb="8">
      <t>カンサン</t>
    </rPh>
    <rPh sb="8" eb="9">
      <t>スウ</t>
    </rPh>
    <rPh sb="13" eb="16">
      <t>ジュウジシャ</t>
    </rPh>
    <rPh sb="19" eb="20">
      <t>ゲツ</t>
    </rPh>
    <rPh sb="21" eb="23">
      <t>キンム</t>
    </rPh>
    <rPh sb="23" eb="24">
      <t>ノブ</t>
    </rPh>
    <rPh sb="24" eb="26">
      <t>ジカン</t>
    </rPh>
    <rPh sb="29" eb="32">
      <t>ジギョウショ</t>
    </rPh>
    <rPh sb="32" eb="33">
      <t>トウ</t>
    </rPh>
    <rPh sb="34" eb="35">
      <t>サダ</t>
    </rPh>
    <rPh sb="40" eb="42">
      <t>ジョウキン</t>
    </rPh>
    <rPh sb="43" eb="46">
      <t>ジュウジシャ</t>
    </rPh>
    <rPh sb="47" eb="49">
      <t>キンム</t>
    </rPh>
    <rPh sb="53" eb="55">
      <t>シュウカン</t>
    </rPh>
    <rPh sb="56" eb="59">
      <t>ジカンスウ</t>
    </rPh>
    <rPh sb="64" eb="65">
      <t>シュウ</t>
    </rPh>
    <rPh sb="69" eb="71">
      <t>サンシュツ</t>
    </rPh>
    <rPh sb="72" eb="74">
      <t>サンキュウ</t>
    </rPh>
    <rPh sb="75" eb="77">
      <t>イクキュウ</t>
    </rPh>
    <rPh sb="78" eb="80">
      <t>キュウショク</t>
    </rPh>
    <rPh sb="81" eb="82">
      <t>ノゾ</t>
    </rPh>
    <phoneticPr fontId="5"/>
  </si>
  <si>
    <t>　ロボット等導入によって得られた生産性向上による業務効率化及び職員の業務負担軽減により超過勤務手当等の経費に金銭的剰余が出た場合には、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rPh sb="5" eb="6">
      <t>トウ</t>
    </rPh>
    <rPh sb="6" eb="8">
      <t>ドウニュウ</t>
    </rPh>
    <rPh sb="12" eb="13">
      <t>エ</t>
    </rPh>
    <rPh sb="16" eb="19">
      <t>セイサンセイ</t>
    </rPh>
    <rPh sb="19" eb="21">
      <t>コウジョウ</t>
    </rPh>
    <rPh sb="24" eb="26">
      <t>ギョウム</t>
    </rPh>
    <rPh sb="26" eb="28">
      <t>コウリツ</t>
    </rPh>
    <rPh sb="28" eb="29">
      <t>カ</t>
    </rPh>
    <rPh sb="29" eb="30">
      <t>オヨ</t>
    </rPh>
    <rPh sb="31" eb="33">
      <t>ショクイン</t>
    </rPh>
    <rPh sb="47" eb="49">
      <t>テアテ</t>
    </rPh>
    <rPh sb="51" eb="53">
      <t>ケイヒ</t>
    </rPh>
    <rPh sb="74" eb="77">
      <t>リヨウシャ</t>
    </rPh>
    <rPh sb="78" eb="79">
      <t>ウ</t>
    </rPh>
    <rPh sb="81" eb="83">
      <t>ショウガイ</t>
    </rPh>
    <rPh sb="83" eb="85">
      <t>フクシ</t>
    </rPh>
    <rPh sb="123" eb="124">
      <t>ムネ</t>
    </rPh>
    <rPh sb="125" eb="127">
      <t>ショクイン</t>
    </rPh>
    <rPh sb="127" eb="128">
      <t>トウ</t>
    </rPh>
    <rPh sb="129" eb="131">
      <t>シュウチ</t>
    </rPh>
    <phoneticPr fontId="75"/>
  </si>
  <si>
    <t>　東京都からの求めがあった場合は、ロボット等導入の効果分析や事例の公表等に対応する。</t>
    <rPh sb="1" eb="3">
      <t>トウキョウ</t>
    </rPh>
    <rPh sb="3" eb="4">
      <t>ト</t>
    </rPh>
    <rPh sb="7" eb="8">
      <t>モト</t>
    </rPh>
    <rPh sb="13" eb="15">
      <t>バアイ</t>
    </rPh>
    <rPh sb="21" eb="22">
      <t>トウ</t>
    </rPh>
    <rPh sb="22" eb="24">
      <t>ドウニュウ</t>
    </rPh>
    <rPh sb="25" eb="27">
      <t>コウカ</t>
    </rPh>
    <rPh sb="27" eb="29">
      <t>ブンセキ</t>
    </rPh>
    <rPh sb="30" eb="32">
      <t>ジレイ</t>
    </rPh>
    <rPh sb="33" eb="35">
      <t>コウヒョウ</t>
    </rPh>
    <rPh sb="35" eb="36">
      <t>トウ</t>
    </rPh>
    <rPh sb="37" eb="39">
      <t>タイオウ</t>
    </rPh>
    <phoneticPr fontId="29"/>
  </si>
  <si>
    <t>　「福祉・介護職員処遇改善加算」を算定しているか、あるいは交付申請後おおむね３ヶ月以内に取得見込みである。</t>
    <phoneticPr fontId="5"/>
  </si>
  <si>
    <t>（１）補助対象経費の実支出（予定）額　</t>
    <rPh sb="3" eb="5">
      <t>ホジョ</t>
    </rPh>
    <rPh sb="5" eb="7">
      <t>タイショウ</t>
    </rPh>
    <rPh sb="7" eb="9">
      <t>ケイヒ</t>
    </rPh>
    <rPh sb="10" eb="11">
      <t>ジツ</t>
    </rPh>
    <rPh sb="14" eb="16">
      <t>ヨテイ</t>
    </rPh>
    <rPh sb="17" eb="18">
      <t>ガク</t>
    </rPh>
    <phoneticPr fontId="5"/>
  </si>
  <si>
    <t>　　　※実際にかかる費用の総額を記載</t>
    <phoneticPr fontId="5"/>
  </si>
  <si>
    <t>（２）主な導入機器内容（種別・機器名等）</t>
    <rPh sb="3" eb="4">
      <t>オモ</t>
    </rPh>
    <rPh sb="5" eb="7">
      <t>ドウニュウ</t>
    </rPh>
    <rPh sb="7" eb="9">
      <t>キキ</t>
    </rPh>
    <rPh sb="9" eb="11">
      <t>ナイヨウ</t>
    </rPh>
    <rPh sb="12" eb="14">
      <t>シュベツ</t>
    </rPh>
    <rPh sb="15" eb="18">
      <t>キキメイ</t>
    </rPh>
    <rPh sb="18" eb="19">
      <t>トウ</t>
    </rPh>
    <phoneticPr fontId="5"/>
  </si>
  <si>
    <t>　機器の種別：</t>
    <rPh sb="1" eb="3">
      <t>キキ</t>
    </rPh>
    <rPh sb="4" eb="6">
      <t>シュベツ</t>
    </rPh>
    <phoneticPr fontId="5"/>
  </si>
  <si>
    <t>　　移乗介護</t>
    <phoneticPr fontId="5"/>
  </si>
  <si>
    <t>排泄支援</t>
    <phoneticPr fontId="5"/>
  </si>
  <si>
    <t>　　移動支援</t>
    <phoneticPr fontId="5"/>
  </si>
  <si>
    <t>　機器の特徴：</t>
    <rPh sb="1" eb="3">
      <t>キキ</t>
    </rPh>
    <rPh sb="4" eb="6">
      <t>トクチョウ</t>
    </rPh>
    <phoneticPr fontId="5"/>
  </si>
  <si>
    <t>（１）機器を導入することにしたきっかけ及び目的（複数回答可）</t>
    <rPh sb="19" eb="20">
      <t>オヨ</t>
    </rPh>
    <phoneticPr fontId="5"/>
  </si>
  <si>
    <r>
      <t>（</t>
    </r>
    <r>
      <rPr>
        <sz val="8"/>
        <rFont val="ＭＳ 明朝"/>
        <family val="1"/>
        <charset val="128"/>
      </rPr>
      <t>※その他を選択した場合に記入　　　</t>
    </r>
    <r>
      <rPr>
        <sz val="11"/>
        <rFont val="ＭＳ 明朝"/>
        <family val="1"/>
        <charset val="128"/>
      </rPr>
      <t>　）</t>
    </r>
    <rPh sb="4" eb="5">
      <t>タ</t>
    </rPh>
    <rPh sb="6" eb="8">
      <t>センタク</t>
    </rPh>
    <rPh sb="10" eb="12">
      <t>バアイ</t>
    </rPh>
    <rPh sb="13" eb="15">
      <t>キニュウ</t>
    </rPh>
    <phoneticPr fontId="5"/>
  </si>
  <si>
    <r>
      <t>（</t>
    </r>
    <r>
      <rPr>
        <sz val="8"/>
        <rFont val="ＭＳ 明朝"/>
        <family val="1"/>
        <charset val="128"/>
      </rPr>
      <t>※その他を選択した場合に記入　　　　</t>
    </r>
    <r>
      <rPr>
        <sz val="11"/>
        <rFont val="ＭＳ 明朝"/>
        <family val="1"/>
        <charset val="128"/>
      </rPr>
      <t>）</t>
    </r>
    <phoneticPr fontId="5"/>
  </si>
  <si>
    <t>（３）ロボット機器等を導入する業務内容（概要）　</t>
    <rPh sb="7" eb="9">
      <t>キキ</t>
    </rPh>
    <rPh sb="9" eb="10">
      <t>トウ</t>
    </rPh>
    <rPh sb="11" eb="13">
      <t>ドウニュウ</t>
    </rPh>
    <rPh sb="15" eb="17">
      <t>ギョウム</t>
    </rPh>
    <rPh sb="17" eb="19">
      <t>ナイヨウ</t>
    </rPh>
    <rPh sb="20" eb="22">
      <t>ガイヨウ</t>
    </rPh>
    <phoneticPr fontId="5"/>
  </si>
  <si>
    <t>（４）ロボット機器等導入前の定量的指標及びロボット機器等導入により想定される定量的指標</t>
    <rPh sb="7" eb="9">
      <t>キキ</t>
    </rPh>
    <rPh sb="9" eb="10">
      <t>トウ</t>
    </rPh>
    <rPh sb="10" eb="13">
      <t>ドウニュウマエ</t>
    </rPh>
    <rPh sb="14" eb="17">
      <t>テイリョウテキ</t>
    </rPh>
    <rPh sb="17" eb="19">
      <t>シヒョウ</t>
    </rPh>
    <rPh sb="19" eb="20">
      <t>オヨ</t>
    </rPh>
    <rPh sb="25" eb="27">
      <t>キキ</t>
    </rPh>
    <rPh sb="27" eb="28">
      <t>トウ</t>
    </rPh>
    <rPh sb="28" eb="30">
      <t>ドウニュウ</t>
    </rPh>
    <rPh sb="33" eb="35">
      <t>ソウテイ</t>
    </rPh>
    <rPh sb="38" eb="41">
      <t>テイリョウテキ</t>
    </rPh>
    <rPh sb="41" eb="43">
      <t>シヒョウ</t>
    </rPh>
    <phoneticPr fontId="5"/>
  </si>
  <si>
    <t>①　前記２（３）に係る現在（ロボット機器等導入前）の業務時間内訳</t>
  </si>
  <si>
    <t>１人あたり
業務時間
（C×D／A）</t>
    <phoneticPr fontId="5"/>
  </si>
  <si>
    <t>B.ひと月当たり</t>
    <phoneticPr fontId="5"/>
  </si>
  <si>
    <t>C.年間発生件数（B×12）</t>
    <phoneticPr fontId="5"/>
  </si>
  <si>
    <t>②　ロボット機器等導入後の前記２（３）に係る想定業務時間内訳</t>
    <rPh sb="6" eb="8">
      <t>キキ</t>
    </rPh>
    <rPh sb="8" eb="9">
      <t>トウ</t>
    </rPh>
    <rPh sb="9" eb="12">
      <t>ドウニュウゴ</t>
    </rPh>
    <rPh sb="13" eb="15">
      <t>ゼンキ</t>
    </rPh>
    <rPh sb="20" eb="21">
      <t>カカ</t>
    </rPh>
    <rPh sb="22" eb="24">
      <t>ソウテイ</t>
    </rPh>
    <rPh sb="24" eb="26">
      <t>ギョウム</t>
    </rPh>
    <rPh sb="26" eb="28">
      <t>ジカン</t>
    </rPh>
    <rPh sb="28" eb="30">
      <t>ウチワケ</t>
    </rPh>
    <phoneticPr fontId="5"/>
  </si>
  <si>
    <t>（５）想定削減率が20％を超える場合は、その要因について記載すること。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</si>
  <si>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r>
      <t>参考情報：令和元年度から令和6度に係るロボット等導入支援事業補助実績</t>
    </r>
    <r>
      <rPr>
        <sz val="9"/>
        <color theme="1"/>
        <rFont val="ＭＳ 明朝"/>
        <family val="1"/>
        <charset val="128"/>
      </rPr>
      <t>（複数回補助を受けている場合、補助年度は直近を選択）</t>
    </r>
    <rPh sb="0" eb="2">
      <t>サンコウ</t>
    </rPh>
    <rPh sb="2" eb="4">
      <t>ジョウホウ</t>
    </rPh>
    <rPh sb="5" eb="7">
      <t>レイワ</t>
    </rPh>
    <rPh sb="7" eb="10">
      <t>ガンネンド</t>
    </rPh>
    <rPh sb="12" eb="14">
      <t>レイワ</t>
    </rPh>
    <rPh sb="15" eb="16">
      <t>ド</t>
    </rPh>
    <rPh sb="17" eb="18">
      <t>カカ</t>
    </rPh>
    <rPh sb="23" eb="24">
      <t>トウ</t>
    </rPh>
    <rPh sb="24" eb="26">
      <t>ドウニュウ</t>
    </rPh>
    <rPh sb="26" eb="28">
      <t>シエン</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</si>
  <si>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交付申請の提出にあたり、こちらで提出書類をチェックの上、一緒に御提出ください。</t>
    <rPh sb="0" eb="2">
      <t>コウフ</t>
    </rPh>
    <rPh sb="2" eb="4">
      <t>シンセイ</t>
    </rPh>
    <rPh sb="5" eb="7">
      <t>テイシュツ</t>
    </rPh>
    <rPh sb="16" eb="18">
      <t>テイシュツ</t>
    </rPh>
    <rPh sb="18" eb="20">
      <t>ショルイ</t>
    </rPh>
    <rPh sb="26" eb="27">
      <t>ウエ</t>
    </rPh>
    <rPh sb="28" eb="30">
      <t>イッショ</t>
    </rPh>
    <rPh sb="31" eb="32">
      <t>ゴ</t>
    </rPh>
    <rPh sb="32" eb="34">
      <t>テイシュツ</t>
    </rPh>
    <phoneticPr fontId="5"/>
  </si>
  <si>
    <t>番号</t>
    <rPh sb="0" eb="2">
      <t>バンゴウ</t>
    </rPh>
    <phoneticPr fontId="5"/>
  </si>
  <si>
    <t>様式
作成順</t>
    <rPh sb="0" eb="2">
      <t>ヨウシキ</t>
    </rPh>
    <rPh sb="3" eb="5">
      <t>サクセイ</t>
    </rPh>
    <rPh sb="5" eb="6">
      <t>ジュン</t>
    </rPh>
    <phoneticPr fontId="5"/>
  </si>
  <si>
    <t>提　　出　　書　　類　　名</t>
    <rPh sb="0" eb="1">
      <t>ツツミ</t>
    </rPh>
    <rPh sb="3" eb="4">
      <t>デ</t>
    </rPh>
    <rPh sb="6" eb="7">
      <t>ショ</t>
    </rPh>
    <rPh sb="9" eb="10">
      <t>タグイ</t>
    </rPh>
    <rPh sb="12" eb="13">
      <t>メイ</t>
    </rPh>
    <phoneticPr fontId="5"/>
  </si>
  <si>
    <t>提出時
チェック欄</t>
    <rPh sb="0" eb="2">
      <t>テイシュツ</t>
    </rPh>
    <rPh sb="2" eb="3">
      <t>ジ</t>
    </rPh>
    <rPh sb="8" eb="9">
      <t>ラン</t>
    </rPh>
    <phoneticPr fontId="5"/>
  </si>
  <si>
    <t>注意点</t>
    <rPh sb="0" eb="3">
      <t>チュウイテン</t>
    </rPh>
    <phoneticPr fontId="5"/>
  </si>
  <si>
    <t>◆提出時チェック欄にチェックし、提出漏れがないか確認の上、以下書類と一緒に提出すること</t>
    <rPh sb="1" eb="3">
      <t>テイシュツ</t>
    </rPh>
    <rPh sb="3" eb="4">
      <t>トキ</t>
    </rPh>
    <rPh sb="8" eb="9">
      <t>ラン</t>
    </rPh>
    <rPh sb="16" eb="18">
      <t>テイシュツ</t>
    </rPh>
    <rPh sb="18" eb="19">
      <t>モ</t>
    </rPh>
    <rPh sb="24" eb="26">
      <t>カクニン</t>
    </rPh>
    <rPh sb="27" eb="28">
      <t>ウエ</t>
    </rPh>
    <rPh sb="29" eb="31">
      <t>イカ</t>
    </rPh>
    <rPh sb="31" eb="33">
      <t>ショルイ</t>
    </rPh>
    <rPh sb="34" eb="36">
      <t>イッショ</t>
    </rPh>
    <rPh sb="37" eb="39">
      <t>テイシュツ</t>
    </rPh>
    <phoneticPr fontId="5"/>
  </si>
  <si>
    <t>交付申請書（様式第１号）</t>
    <rPh sb="0" eb="2">
      <t>コウフ</t>
    </rPh>
    <rPh sb="2" eb="4">
      <t>シンセイ</t>
    </rPh>
    <rPh sb="4" eb="5">
      <t>ショ</t>
    </rPh>
    <rPh sb="8" eb="9">
      <t>ダイ</t>
    </rPh>
    <phoneticPr fontId="5"/>
  </si>
  <si>
    <t>◆法人名、法人住所、代表者名、代表者印は印鑑証明書と同一のものか。
◆日付は提出日を記入すること。</t>
    <phoneticPr fontId="5"/>
  </si>
  <si>
    <t>◆記入ミス、転記ミスはないか。</t>
    <phoneticPr fontId="5"/>
  </si>
  <si>
    <t>◆法人名、法人住所、代表者名、代表者印は印鑑証明書と同一のものか。</t>
    <phoneticPr fontId="5"/>
  </si>
  <si>
    <t>◆歳入と歳出の金額を一致させること
◆歳出の備考欄に経費詳細を記載すること
◆法人名、代表者名、代表者印は印鑑証明書と同一のものか。
◆日付は提出日を記入すること。</t>
    <rPh sb="1" eb="3">
      <t>サイニュウ</t>
    </rPh>
    <rPh sb="4" eb="6">
      <t>サイシュツ</t>
    </rPh>
    <rPh sb="7" eb="9">
      <t>キンガク</t>
    </rPh>
    <rPh sb="10" eb="12">
      <t>イッチ</t>
    </rPh>
    <rPh sb="19" eb="21">
      <t>サイシュツ</t>
    </rPh>
    <rPh sb="22" eb="24">
      <t>ビコウ</t>
    </rPh>
    <rPh sb="24" eb="25">
      <t>ラン</t>
    </rPh>
    <rPh sb="26" eb="28">
      <t>ケイヒ</t>
    </rPh>
    <rPh sb="28" eb="30">
      <t>ショウサイ</t>
    </rPh>
    <rPh sb="31" eb="33">
      <t>キサイ</t>
    </rPh>
    <phoneticPr fontId="5"/>
  </si>
  <si>
    <t>導入する機器等の見積書、納品書及び領収書の写し</t>
    <rPh sb="0" eb="2">
      <t>ドウニュウ</t>
    </rPh>
    <rPh sb="4" eb="6">
      <t>キキ</t>
    </rPh>
    <rPh sb="6" eb="7">
      <t>トウ</t>
    </rPh>
    <rPh sb="8" eb="11">
      <t>ミツモリショ</t>
    </rPh>
    <rPh sb="12" eb="15">
      <t>ノウヒンショ</t>
    </rPh>
    <rPh sb="15" eb="16">
      <t>オヨ</t>
    </rPh>
    <rPh sb="17" eb="20">
      <t>リョウシュウショ</t>
    </rPh>
    <rPh sb="21" eb="22">
      <t>ウツ</t>
    </rPh>
    <phoneticPr fontId="5"/>
  </si>
  <si>
    <t>金額換算可能な各種ポイントが付与・利用された場合の当該ポイント相当額の確認できる根拠資料
※利用されたポイント数が記載された請求書、ポイント付与の条件（何円購入で何ポイント）や１ポイント当たりの換金率が記載されたカード会社の規約書等</t>
    <phoneticPr fontId="5"/>
  </si>
  <si>
    <t>◆該当がある場合のみ提出
◆可能な限り、クレジットカードやポイントカード等の利用は避けるようにしてください。</t>
    <rPh sb="1" eb="3">
      <t>ガイトウ</t>
    </rPh>
    <rPh sb="6" eb="8">
      <t>バアイ</t>
    </rPh>
    <rPh sb="10" eb="12">
      <t>テイシュツ</t>
    </rPh>
    <rPh sb="17" eb="18">
      <t>カギ</t>
    </rPh>
    <phoneticPr fontId="5"/>
  </si>
  <si>
    <t>申請する機器等の内容（仕様）が確認できる書類
（例）契約書・仕様書の写し、機器等のカタログやホームページを印刷したもの</t>
    <rPh sb="4" eb="6">
      <t>キキ</t>
    </rPh>
    <rPh sb="6" eb="7">
      <t>トウ</t>
    </rPh>
    <rPh sb="15" eb="17">
      <t>カクニン</t>
    </rPh>
    <rPh sb="20" eb="22">
      <t>ショルイ</t>
    </rPh>
    <rPh sb="24" eb="25">
      <t>レイ</t>
    </rPh>
    <rPh sb="26" eb="29">
      <t>ケイヤクショ</t>
    </rPh>
    <rPh sb="30" eb="33">
      <t>シヨウショ</t>
    </rPh>
    <rPh sb="34" eb="35">
      <t>ウツ</t>
    </rPh>
    <rPh sb="37" eb="39">
      <t>キキ</t>
    </rPh>
    <rPh sb="39" eb="40">
      <t>トウ</t>
    </rPh>
    <rPh sb="53" eb="55">
      <t>インサツ</t>
    </rPh>
    <phoneticPr fontId="5"/>
  </si>
  <si>
    <t>◆コンサルティング以外の全経費について提出
◆導入済のシステムを新規のシステムと一体的に活用する場合、導入済のシステムの内容（仕様）が確認できる書類も提出すること</t>
    <rPh sb="9" eb="11">
      <t>イガイ</t>
    </rPh>
    <rPh sb="12" eb="13">
      <t>ゼン</t>
    </rPh>
    <rPh sb="13" eb="15">
      <t>ケイヒ</t>
    </rPh>
    <rPh sb="19" eb="21">
      <t>テイシュツ</t>
    </rPh>
    <rPh sb="23" eb="25">
      <t>ドウニュウ</t>
    </rPh>
    <rPh sb="25" eb="26">
      <t>ズ</t>
    </rPh>
    <rPh sb="32" eb="34">
      <t>シンキ</t>
    </rPh>
    <rPh sb="40" eb="43">
      <t>イッタイテキ</t>
    </rPh>
    <rPh sb="44" eb="46">
      <t>カツヨウ</t>
    </rPh>
    <rPh sb="48" eb="50">
      <t>バアイ</t>
    </rPh>
    <rPh sb="51" eb="53">
      <t>ドウニュウ</t>
    </rPh>
    <rPh sb="53" eb="54">
      <t>ズ</t>
    </rPh>
    <rPh sb="60" eb="62">
      <t>ナイヨウ</t>
    </rPh>
    <rPh sb="63" eb="65">
      <t>シヨウ</t>
    </rPh>
    <rPh sb="67" eb="69">
      <t>カクニン</t>
    </rPh>
    <rPh sb="72" eb="74">
      <t>ショルイ</t>
    </rPh>
    <rPh sb="75" eb="77">
      <t>テイシュツ</t>
    </rPh>
    <phoneticPr fontId="5"/>
  </si>
  <si>
    <t>コンサルティングの目的、内容、契約締結日、契約期間、金額、相手方が確認できる書類　　（例）コンサルティングの契約書及び仕様書の写し</t>
    <rPh sb="9" eb="11">
      <t>モクテキ</t>
    </rPh>
    <rPh sb="12" eb="14">
      <t>ナイヨウ</t>
    </rPh>
    <rPh sb="15" eb="17">
      <t>ケイヤク</t>
    </rPh>
    <rPh sb="17" eb="19">
      <t>テイケツ</t>
    </rPh>
    <rPh sb="19" eb="20">
      <t>ヒ</t>
    </rPh>
    <rPh sb="21" eb="23">
      <t>ケイヤク</t>
    </rPh>
    <rPh sb="23" eb="25">
      <t>キカン</t>
    </rPh>
    <rPh sb="26" eb="28">
      <t>キンガク</t>
    </rPh>
    <rPh sb="29" eb="32">
      <t>アイテガタ</t>
    </rPh>
    <rPh sb="33" eb="35">
      <t>カクニン</t>
    </rPh>
    <rPh sb="38" eb="40">
      <t>ショルイ</t>
    </rPh>
    <rPh sb="43" eb="44">
      <t>レイ</t>
    </rPh>
    <rPh sb="54" eb="57">
      <t>ケイヤクショ</t>
    </rPh>
    <rPh sb="63" eb="64">
      <t>ウツ</t>
    </rPh>
    <phoneticPr fontId="5"/>
  </si>
  <si>
    <t>◆コンサルティング経費を申請した場合のみ</t>
    <rPh sb="9" eb="11">
      <t>ケイヒ</t>
    </rPh>
    <rPh sb="12" eb="14">
      <t>シンセイ</t>
    </rPh>
    <rPh sb="16" eb="18">
      <t>バアイ</t>
    </rPh>
    <phoneticPr fontId="5"/>
  </si>
  <si>
    <t>印鑑証明書</t>
    <rPh sb="0" eb="2">
      <t>インカン</t>
    </rPh>
    <rPh sb="2" eb="5">
      <t>ショウメイショ</t>
    </rPh>
    <phoneticPr fontId="5"/>
  </si>
  <si>
    <t>その他参考となる資料</t>
    <rPh sb="2" eb="3">
      <t>タ</t>
    </rPh>
    <rPh sb="3" eb="5">
      <t>サンコウ</t>
    </rPh>
    <rPh sb="8" eb="10">
      <t>シリョウ</t>
    </rPh>
    <phoneticPr fontId="5"/>
  </si>
  <si>
    <t>※その他必要に応じて、書類の提出をお願いすることがあります。</t>
    <rPh sb="3" eb="4">
      <t>タ</t>
    </rPh>
    <rPh sb="4" eb="6">
      <t>ヒツヨウ</t>
    </rPh>
    <rPh sb="7" eb="8">
      <t>オウ</t>
    </rPh>
    <rPh sb="11" eb="13">
      <t>ショルイ</t>
    </rPh>
    <rPh sb="14" eb="16">
      <t>テイシュツ</t>
    </rPh>
    <rPh sb="18" eb="19">
      <t>ネガイ</t>
    </rPh>
    <phoneticPr fontId="5"/>
  </si>
  <si>
    <t>○申請する経費について、以下の点を確認し、レ点をつけてください。</t>
    <rPh sb="1" eb="3">
      <t>シンセイ</t>
    </rPh>
    <rPh sb="5" eb="7">
      <t>ケイヒ</t>
    </rPh>
    <rPh sb="12" eb="14">
      <t>イカ</t>
    </rPh>
    <rPh sb="15" eb="16">
      <t>テン</t>
    </rPh>
    <phoneticPr fontId="5"/>
  </si>
  <si>
    <t>本補助金と対象経費を重複して他の補助金等の交付を受けていない。</t>
    <phoneticPr fontId="5"/>
  </si>
  <si>
    <t>「他の補助金等」とは、経産省事業が実施している「ＩＴ導入補助金」　等</t>
    <rPh sb="1" eb="2">
      <t>タ</t>
    </rPh>
    <rPh sb="3" eb="6">
      <t>ホジョキン</t>
    </rPh>
    <rPh sb="6" eb="7">
      <t>トウ</t>
    </rPh>
    <rPh sb="11" eb="14">
      <t>ケイサンショウ</t>
    </rPh>
    <rPh sb="14" eb="16">
      <t>ジギョウ</t>
    </rPh>
    <rPh sb="17" eb="19">
      <t>ジッシ</t>
    </rPh>
    <rPh sb="26" eb="28">
      <t>ドウニュウ</t>
    </rPh>
    <rPh sb="28" eb="31">
      <t>ホジョキン</t>
    </rPh>
    <rPh sb="33" eb="34">
      <t>トウ</t>
    </rPh>
    <phoneticPr fontId="5"/>
  </si>
  <si>
    <t>〇申請する経費の支払時に、金額換算可能な各種ポイントが付与又は利用されたかについて、以下のチェックボックスのうち該当するものにレ点を付けてください。</t>
    <rPh sb="1" eb="3">
      <t>シンセイ</t>
    </rPh>
    <rPh sb="5" eb="7">
      <t>ケイヒ</t>
    </rPh>
    <rPh sb="8" eb="10">
      <t>シハラ</t>
    </rPh>
    <rPh sb="10" eb="11">
      <t>ジ</t>
    </rPh>
    <rPh sb="13" eb="15">
      <t>キンガク</t>
    </rPh>
    <rPh sb="15" eb="17">
      <t>カンサン</t>
    </rPh>
    <rPh sb="17" eb="19">
      <t>カノウ</t>
    </rPh>
    <rPh sb="20" eb="22">
      <t>カクシュ</t>
    </rPh>
    <rPh sb="27" eb="29">
      <t>フヨ</t>
    </rPh>
    <rPh sb="29" eb="30">
      <t>マタ</t>
    </rPh>
    <rPh sb="31" eb="33">
      <t>リヨウ</t>
    </rPh>
    <phoneticPr fontId="5"/>
  </si>
  <si>
    <t>　①　　　対象経費の支払時に、金額換算可能な各種ポイントが付与された。</t>
    <rPh sb="5" eb="7">
      <t>タイショウ</t>
    </rPh>
    <rPh sb="7" eb="9">
      <t>ケイヒ</t>
    </rPh>
    <rPh sb="10" eb="12">
      <t>シハラ</t>
    </rPh>
    <rPh sb="12" eb="13">
      <t>ジ</t>
    </rPh>
    <rPh sb="15" eb="17">
      <t>キンガク</t>
    </rPh>
    <rPh sb="17" eb="19">
      <t>カンサン</t>
    </rPh>
    <rPh sb="19" eb="21">
      <t>カノウ</t>
    </rPh>
    <rPh sb="22" eb="24">
      <t>カクシュ</t>
    </rPh>
    <rPh sb="29" eb="31">
      <t>フヨ</t>
    </rPh>
    <phoneticPr fontId="5"/>
  </si>
  <si>
    <t>　　※金額換算可能な各種ポイントが付与された場合は、当該ポイントの今後の利用予定の有無にかかわらず、レ点を付けること。</t>
    <rPh sb="3" eb="5">
      <t>キンガク</t>
    </rPh>
    <rPh sb="5" eb="7">
      <t>カンサン</t>
    </rPh>
    <rPh sb="7" eb="9">
      <t>カノウ</t>
    </rPh>
    <rPh sb="10" eb="12">
      <t>カクシュ</t>
    </rPh>
    <rPh sb="17" eb="19">
      <t>フヨ</t>
    </rPh>
    <rPh sb="22" eb="24">
      <t>バアイ</t>
    </rPh>
    <rPh sb="26" eb="28">
      <t>トウガイ</t>
    </rPh>
    <rPh sb="33" eb="35">
      <t>コンゴ</t>
    </rPh>
    <rPh sb="36" eb="38">
      <t>リヨウ</t>
    </rPh>
    <rPh sb="38" eb="40">
      <t>ヨテイ</t>
    </rPh>
    <rPh sb="41" eb="43">
      <t>ウム</t>
    </rPh>
    <rPh sb="51" eb="52">
      <t>テン</t>
    </rPh>
    <rPh sb="53" eb="54">
      <t>ツ</t>
    </rPh>
    <phoneticPr fontId="5"/>
  </si>
  <si>
    <t>　②　　　対象経費の支払時に、対象経費の一部の金額について金額換算可能な各種ポイントを利用した。</t>
    <rPh sb="5" eb="7">
      <t>タイショウ</t>
    </rPh>
    <rPh sb="7" eb="9">
      <t>ケイヒ</t>
    </rPh>
    <rPh sb="10" eb="12">
      <t>シハラ</t>
    </rPh>
    <rPh sb="12" eb="13">
      <t>ジ</t>
    </rPh>
    <rPh sb="15" eb="17">
      <t>タイショウ</t>
    </rPh>
    <rPh sb="17" eb="19">
      <t>ケイヒ</t>
    </rPh>
    <rPh sb="20" eb="22">
      <t>イチブ</t>
    </rPh>
    <rPh sb="23" eb="25">
      <t>キンガク</t>
    </rPh>
    <rPh sb="29" eb="31">
      <t>キンガク</t>
    </rPh>
    <rPh sb="31" eb="33">
      <t>カンサン</t>
    </rPh>
    <rPh sb="33" eb="35">
      <t>カノウ</t>
    </rPh>
    <rPh sb="36" eb="38">
      <t>カクシュ</t>
    </rPh>
    <rPh sb="43" eb="45">
      <t>リヨウ</t>
    </rPh>
    <phoneticPr fontId="5"/>
  </si>
  <si>
    <t>　③　　　上記①及び②のいずれにも該当しない。</t>
    <rPh sb="5" eb="7">
      <t>ジョウキ</t>
    </rPh>
    <rPh sb="8" eb="9">
      <t>オヨ</t>
    </rPh>
    <rPh sb="17" eb="19">
      <t>ガイトウ</t>
    </rPh>
    <phoneticPr fontId="5"/>
  </si>
  <si>
    <t>令和７年度障害者支援施設等におけるデジタル技術等活用支援事業補助金　提出書類一覧（交付申請時）</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4" eb="36">
      <t>テイシュツ</t>
    </rPh>
    <rPh sb="36" eb="38">
      <t>ショルイ</t>
    </rPh>
    <rPh sb="38" eb="40">
      <t>イチラン</t>
    </rPh>
    <rPh sb="41" eb="43">
      <t>コウフ</t>
    </rPh>
    <rPh sb="43" eb="45">
      <t>シンセイ</t>
    </rPh>
    <rPh sb="45" eb="46">
      <t>トキ</t>
    </rPh>
    <phoneticPr fontId="5"/>
  </si>
  <si>
    <t>令和７年度障害者支援施設等におけるデジタル技術等活用支援事業補助金提出書類一覧（交付申請時）（本票）</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3" eb="35">
      <t>テイシュツ</t>
    </rPh>
    <rPh sb="35" eb="37">
      <t>ショルイ</t>
    </rPh>
    <rPh sb="37" eb="39">
      <t>イチラン</t>
    </rPh>
    <rPh sb="40" eb="42">
      <t>コウフ</t>
    </rPh>
    <rPh sb="42" eb="45">
      <t>シンセイジ</t>
    </rPh>
    <rPh sb="47" eb="48">
      <t>ホン</t>
    </rPh>
    <rPh sb="48" eb="49">
      <t>ヒョウ</t>
    </rPh>
    <phoneticPr fontId="29"/>
  </si>
  <si>
    <t>積算調書（別紙１－１、１－１－１又は１－２－１）
　　　　　　　　　　　　　　　 ロボット介護機器のみの場合：別紙１－１－２）</t>
    <rPh sb="0" eb="2">
      <t>セキサン</t>
    </rPh>
    <rPh sb="2" eb="4">
      <t>チョウショ</t>
    </rPh>
    <rPh sb="5" eb="7">
      <t>ベッシ</t>
    </rPh>
    <rPh sb="16" eb="17">
      <t>マタ</t>
    </rPh>
    <phoneticPr fontId="29"/>
  </si>
  <si>
    <t>事業計画書（別紙１－１－３又は１－２－３）</t>
    <rPh sb="0" eb="2">
      <t>ジギョウ</t>
    </rPh>
    <rPh sb="2" eb="5">
      <t>ケイカクショ</t>
    </rPh>
    <rPh sb="13" eb="14">
      <t>マタ</t>
    </rPh>
    <phoneticPr fontId="29"/>
  </si>
  <si>
    <t>誓約書（別紙１－３）</t>
    <rPh sb="0" eb="3">
      <t>セイヤクショ</t>
    </rPh>
    <rPh sb="4" eb="6">
      <t>ベッシ</t>
    </rPh>
    <phoneticPr fontId="5"/>
  </si>
  <si>
    <t>歳入歳出予算書抄本（別紙１－４）</t>
    <rPh sb="10" eb="12">
      <t>ベッシ</t>
    </rPh>
    <phoneticPr fontId="5"/>
  </si>
  <si>
    <t>◆複数事業者からの見積書を提出
◆支払済の経費は領収書を提出
◆経費の積算根拠となる資料は全て添付</t>
    <rPh sb="1" eb="3">
      <t>フクスウ</t>
    </rPh>
    <rPh sb="3" eb="6">
      <t>ジギョウシャ</t>
    </rPh>
    <rPh sb="17" eb="19">
      <t>シハライ</t>
    </rPh>
    <rPh sb="19" eb="20">
      <t>ズ</t>
    </rPh>
    <rPh sb="21" eb="23">
      <t>ケイヒ</t>
    </rPh>
    <rPh sb="24" eb="27">
      <t>リョウシュウショ</t>
    </rPh>
    <rPh sb="28" eb="30">
      <t>テイシュツ</t>
    </rPh>
    <rPh sb="32" eb="34">
      <t>ケイヒ</t>
    </rPh>
    <rPh sb="35" eb="37">
      <t>セキサン</t>
    </rPh>
    <phoneticPr fontId="5"/>
  </si>
  <si>
    <r>
      <t>提供サービス</t>
    </r>
    <r>
      <rPr>
        <sz val="12"/>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5"/>
  </si>
  <si>
    <r>
      <rPr>
        <sz val="12"/>
        <rFont val="ＭＳ Ｐゴシック"/>
        <family val="3"/>
        <charset val="128"/>
      </rPr>
      <t>職員数（常勤換算数）</t>
    </r>
    <r>
      <rPr>
        <sz val="10"/>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5"/>
  </si>
  <si>
    <r>
      <t>参考情報：令和元年度から令和６年度に係るICT導入モデル事業補助実績</t>
    </r>
    <r>
      <rPr>
        <sz val="12"/>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3" eb="25">
      <t>ドウニュウ</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5"/>
  </si>
  <si>
    <t>【申請に当たっての確認事項】　※６つの事項について記載内容を確認し、チェックすること。</t>
    <rPh sb="1" eb="3">
      <t>シンセイ</t>
    </rPh>
    <rPh sb="4" eb="5">
      <t>ア</t>
    </rPh>
    <rPh sb="9" eb="11">
      <t>カクニン</t>
    </rPh>
    <rPh sb="11" eb="13">
      <t>ジコウ</t>
    </rPh>
    <rPh sb="19" eb="21">
      <t>ジコウ</t>
    </rPh>
    <rPh sb="25" eb="27">
      <t>キサイ</t>
    </rPh>
    <rPh sb="27" eb="29">
      <t>ナイヨウ</t>
    </rPh>
    <rPh sb="30" eb="32">
      <t>カクニン</t>
    </rPh>
    <phoneticPr fontId="29"/>
  </si>
  <si>
    <t>　ICT機器（AIカメラ等除く）の申請のために、都道府県等が行うICT導入に伴う研修会に参加する。</t>
    <rPh sb="24" eb="28">
      <t>トドウフケン</t>
    </rPh>
    <rPh sb="28" eb="29">
      <t>トウ</t>
    </rPh>
    <rPh sb="30" eb="31">
      <t>オコナ</t>
    </rPh>
    <rPh sb="44" eb="46">
      <t>サンカ</t>
    </rPh>
    <phoneticPr fontId="5"/>
  </si>
  <si>
    <t>　導入経費の算定に当たっては、複数の業者から見積書を徴している。</t>
    <phoneticPr fontId="29"/>
  </si>
  <si>
    <t>　ICT機器等導入によって得られた生産性向上による業務効率化及び職員の業務負担軽減により超過勤務手当等の経費に金銭的剰余が出た場合には、
 当該費用を利用者が受ける障害福祉サービスの質の向上や職員の賃金改善に資する取組に適切に使用するとともに、その旨を職員等に周知する。</t>
    <phoneticPr fontId="29"/>
  </si>
  <si>
    <t>　厚生労働省からの求めがあった場合は、ICT機器等導入の効果分析の公表等に対応する。</t>
    <phoneticPr fontId="5"/>
  </si>
  <si>
    <t>　「福祉・介護職員等処遇改善加算」を算定しているか、あるいは交付申請後おおむね３ヶ月以内に取得見込みである。</t>
    <phoneticPr fontId="5"/>
  </si>
  <si>
    <t>（該当する場合に、チェックしてください。）</t>
    <rPh sb="1" eb="3">
      <t>ガイトウ</t>
    </rPh>
    <rPh sb="5" eb="7">
      <t>バアイ</t>
    </rPh>
    <phoneticPr fontId="5"/>
  </si>
  <si>
    <t>　同一敷地内に障害者を支援する施設・事業所と障害児を支援する施設・事業所が併設されている場合、障害者を支援する施設・事業所に係るICT機器導入の費用のみ計上している（費用を按分している）。</t>
    <rPh sb="1" eb="3">
      <t>ドウイツ</t>
    </rPh>
    <rPh sb="3" eb="5">
      <t>シキチ</t>
    </rPh>
    <rPh sb="5" eb="6">
      <t>ナイ</t>
    </rPh>
    <rPh sb="7" eb="10">
      <t>ショウガイシャ</t>
    </rPh>
    <rPh sb="11" eb="13">
      <t>シエン</t>
    </rPh>
    <rPh sb="15" eb="17">
      <t>シセツ</t>
    </rPh>
    <rPh sb="18" eb="21">
      <t>ジギョウショ</t>
    </rPh>
    <rPh sb="22" eb="25">
      <t>ショウガイジ</t>
    </rPh>
    <rPh sb="26" eb="28">
      <t>シエン</t>
    </rPh>
    <rPh sb="30" eb="32">
      <t>シセツ</t>
    </rPh>
    <rPh sb="33" eb="36">
      <t>ジギョウショ</t>
    </rPh>
    <rPh sb="37" eb="39">
      <t>ヘイセツ</t>
    </rPh>
    <rPh sb="44" eb="46">
      <t>バアイ</t>
    </rPh>
    <rPh sb="47" eb="50">
      <t>ショウガイシャ</t>
    </rPh>
    <rPh sb="51" eb="53">
      <t>シエン</t>
    </rPh>
    <rPh sb="55" eb="57">
      <t>シセツ</t>
    </rPh>
    <rPh sb="58" eb="61">
      <t>ジギョウショ</t>
    </rPh>
    <rPh sb="62" eb="63">
      <t>カカ</t>
    </rPh>
    <rPh sb="67" eb="69">
      <t>キキ</t>
    </rPh>
    <rPh sb="69" eb="71">
      <t>ドウニュウ</t>
    </rPh>
    <rPh sb="72" eb="74">
      <t>ヒヨウ</t>
    </rPh>
    <rPh sb="76" eb="78">
      <t>ケイジョウ</t>
    </rPh>
    <rPh sb="83" eb="85">
      <t>ヒヨウ</t>
    </rPh>
    <rPh sb="86" eb="88">
      <t>アンブン</t>
    </rPh>
    <phoneticPr fontId="5"/>
  </si>
  <si>
    <t>１．事業計画</t>
    <rPh sb="2" eb="4">
      <t>ジギョウ</t>
    </rPh>
    <rPh sb="4" eb="6">
      <t>ケイカク</t>
    </rPh>
    <phoneticPr fontId="5"/>
  </si>
  <si>
    <t>（１）主な導入機器内容（複数選択可）</t>
    <rPh sb="3" eb="4">
      <t>オモ</t>
    </rPh>
    <rPh sb="5" eb="7">
      <t>ドウニュウ</t>
    </rPh>
    <rPh sb="7" eb="9">
      <t>キキ</t>
    </rPh>
    <rPh sb="9" eb="11">
      <t>ナイヨウ</t>
    </rPh>
    <rPh sb="12" eb="14">
      <t>フクスウ</t>
    </rPh>
    <rPh sb="14" eb="17">
      <t>センタクカ</t>
    </rPh>
    <phoneticPr fontId="5"/>
  </si>
  <si>
    <t>（２）ICTの導入を計画する分野（特に該当するもの１つに☑）</t>
    <rPh sb="7" eb="9">
      <t>ドウニュウ</t>
    </rPh>
    <rPh sb="10" eb="12">
      <t>ケイカク</t>
    </rPh>
    <rPh sb="14" eb="16">
      <t>ブンヤ</t>
    </rPh>
    <rPh sb="17" eb="18">
      <t>トク</t>
    </rPh>
    <rPh sb="19" eb="21">
      <t>ガイトウ</t>
    </rPh>
    <phoneticPr fontId="5"/>
  </si>
  <si>
    <t>（３）機器を導入することにしたきっかけ及び目的（複数回答可）</t>
    <rPh sb="19" eb="20">
      <t>オヨ</t>
    </rPh>
    <phoneticPr fontId="5"/>
  </si>
  <si>
    <t>（※その他を選択した場合に記入　　　　）</t>
    <rPh sb="4" eb="5">
      <t>タ</t>
    </rPh>
    <rPh sb="6" eb="8">
      <t>センタク</t>
    </rPh>
    <rPh sb="10" eb="12">
      <t>バアイ</t>
    </rPh>
    <rPh sb="13" eb="15">
      <t>キニュウ</t>
    </rPh>
    <phoneticPr fontId="5"/>
  </si>
  <si>
    <t>（※その他を選択した場合に記入　　　　）</t>
    <phoneticPr fontId="5"/>
  </si>
  <si>
    <t>（４）事業所が抱える課題</t>
    <rPh sb="3" eb="6">
      <t>ジギョウショ</t>
    </rPh>
    <rPh sb="7" eb="8">
      <t>カカ</t>
    </rPh>
    <rPh sb="10" eb="12">
      <t>カダイ</t>
    </rPh>
    <phoneticPr fontId="5"/>
  </si>
  <si>
    <t>（５）ICT機器等を導入する業務内容（概要）　</t>
    <rPh sb="6" eb="8">
      <t>キキ</t>
    </rPh>
    <rPh sb="8" eb="9">
      <t>トウ</t>
    </rPh>
    <rPh sb="10" eb="12">
      <t>ドウニュウ</t>
    </rPh>
    <rPh sb="14" eb="16">
      <t>ギョウム</t>
    </rPh>
    <rPh sb="16" eb="18">
      <t>ナイヨウ</t>
    </rPh>
    <rPh sb="19" eb="21">
      <t>ガイヨウ</t>
    </rPh>
    <phoneticPr fontId="5"/>
  </si>
  <si>
    <t>（６）ICT機器等導入前の定量的指標及びICT機器等導入により想定される定量的指標</t>
    <rPh sb="6" eb="8">
      <t>キキ</t>
    </rPh>
    <rPh sb="8" eb="9">
      <t>トウ</t>
    </rPh>
    <rPh sb="9" eb="12">
      <t>ドウニュウマエ</t>
    </rPh>
    <rPh sb="13" eb="16">
      <t>テイリョウテキ</t>
    </rPh>
    <rPh sb="16" eb="18">
      <t>シヒョウ</t>
    </rPh>
    <rPh sb="18" eb="19">
      <t>オヨ</t>
    </rPh>
    <rPh sb="23" eb="25">
      <t>キキ</t>
    </rPh>
    <rPh sb="25" eb="26">
      <t>トウ</t>
    </rPh>
    <rPh sb="26" eb="28">
      <t>ドウニュウ</t>
    </rPh>
    <rPh sb="31" eb="33">
      <t>ソウテイ</t>
    </rPh>
    <rPh sb="36" eb="39">
      <t>テイリョウテキ</t>
    </rPh>
    <rPh sb="39" eb="41">
      <t>シヒョウ</t>
    </rPh>
    <phoneticPr fontId="5"/>
  </si>
  <si>
    <t>　①　前記（５）に係る現在（ICT機器等導入前）の業務時間内訳</t>
    <rPh sb="3" eb="5">
      <t>ゼンキ</t>
    </rPh>
    <rPh sb="9" eb="10">
      <t>カカ</t>
    </rPh>
    <rPh sb="11" eb="13">
      <t>ゲンザイ</t>
    </rPh>
    <rPh sb="17" eb="19">
      <t>キキ</t>
    </rPh>
    <rPh sb="19" eb="20">
      <t>トウ</t>
    </rPh>
    <rPh sb="20" eb="23">
      <t>ドウニュウマエ</t>
    </rPh>
    <rPh sb="25" eb="27">
      <t>ギョウム</t>
    </rPh>
    <rPh sb="27" eb="29">
      <t>ジカン</t>
    </rPh>
    <rPh sb="29" eb="31">
      <t>ウチワケ</t>
    </rPh>
    <phoneticPr fontId="5"/>
  </si>
  <si>
    <t>１人あたり
業務時間
（D／業務従事者数）</t>
    <rPh sb="1" eb="2">
      <t>ヒト</t>
    </rPh>
    <rPh sb="6" eb="8">
      <t>ギョウム</t>
    </rPh>
    <rPh sb="8" eb="10">
      <t>ジカン</t>
    </rPh>
    <rPh sb="14" eb="16">
      <t>ギョウム</t>
    </rPh>
    <rPh sb="16" eb="19">
      <t>ジュウジシャ</t>
    </rPh>
    <phoneticPr fontId="5"/>
  </si>
  <si>
    <t>１　支援記録の作成</t>
    <rPh sb="2" eb="4">
      <t>シエン</t>
    </rPh>
    <rPh sb="4" eb="6">
      <t>キロク</t>
    </rPh>
    <rPh sb="7" eb="9">
      <t>サクセイ</t>
    </rPh>
    <phoneticPr fontId="5"/>
  </si>
  <si>
    <t>２　職員間の情報伝達・情報共有</t>
    <rPh sb="2" eb="4">
      <t>ショクイン</t>
    </rPh>
    <rPh sb="4" eb="5">
      <t>カン</t>
    </rPh>
    <rPh sb="6" eb="8">
      <t>ジョウホウ</t>
    </rPh>
    <rPh sb="8" eb="10">
      <t>デンタツ</t>
    </rPh>
    <rPh sb="11" eb="13">
      <t>ジョウホウ</t>
    </rPh>
    <rPh sb="13" eb="15">
      <t>キョウユウ</t>
    </rPh>
    <phoneticPr fontId="5"/>
  </si>
  <si>
    <t>３　請求業務・勤怠管理・給与業務等</t>
    <rPh sb="2" eb="4">
      <t>セイキュウ</t>
    </rPh>
    <rPh sb="4" eb="6">
      <t>ギョウム</t>
    </rPh>
    <rPh sb="7" eb="9">
      <t>キンタイ</t>
    </rPh>
    <rPh sb="9" eb="11">
      <t>カンリ</t>
    </rPh>
    <rPh sb="12" eb="14">
      <t>キュウヨ</t>
    </rPh>
    <rPh sb="14" eb="17">
      <t>ギョウムトウ</t>
    </rPh>
    <phoneticPr fontId="5"/>
  </si>
  <si>
    <t>４　その他</t>
    <rPh sb="4" eb="5">
      <t>タ</t>
    </rPh>
    <phoneticPr fontId="5"/>
  </si>
  <si>
    <t>　②　ICT機器等導入後の前記（５）に係る想定業務時間内訳</t>
    <rPh sb="6" eb="8">
      <t>キキ</t>
    </rPh>
    <rPh sb="8" eb="9">
      <t>トウ</t>
    </rPh>
    <rPh sb="9" eb="12">
      <t>ドウニュウゴ</t>
    </rPh>
    <rPh sb="13" eb="15">
      <t>ゼンキ</t>
    </rPh>
    <rPh sb="19" eb="20">
      <t>カカ</t>
    </rPh>
    <rPh sb="21" eb="23">
      <t>ソウテイ</t>
    </rPh>
    <rPh sb="23" eb="25">
      <t>ギョウム</t>
    </rPh>
    <rPh sb="25" eb="27">
      <t>ジカン</t>
    </rPh>
    <rPh sb="27" eb="29">
      <t>ウチワケ</t>
    </rPh>
    <phoneticPr fontId="5"/>
  </si>
  <si>
    <t>　③　前記（５）に係る現在（ICT機器等の導入前）の作成文書量</t>
    <rPh sb="3" eb="5">
      <t>ゼンキ</t>
    </rPh>
    <rPh sb="9" eb="10">
      <t>カカ</t>
    </rPh>
    <rPh sb="11" eb="13">
      <t>ゲンザイ</t>
    </rPh>
    <rPh sb="17" eb="19">
      <t>キキ</t>
    </rPh>
    <rPh sb="19" eb="20">
      <t>トウ</t>
    </rPh>
    <rPh sb="21" eb="24">
      <t>ドウニュウマエ</t>
    </rPh>
    <rPh sb="26" eb="28">
      <t>サクセイ</t>
    </rPh>
    <rPh sb="28" eb="31">
      <t>ブンショリョウ</t>
    </rPh>
    <phoneticPr fontId="5"/>
  </si>
  <si>
    <t>１　支援記録文書</t>
    <rPh sb="2" eb="4">
      <t>シエン</t>
    </rPh>
    <rPh sb="4" eb="6">
      <t>キロク</t>
    </rPh>
    <rPh sb="6" eb="8">
      <t>ブンショ</t>
    </rPh>
    <phoneticPr fontId="5"/>
  </si>
  <si>
    <t>２　請求・勤怠管理・給与文書等</t>
    <rPh sb="2" eb="4">
      <t>セイキュウ</t>
    </rPh>
    <rPh sb="5" eb="7">
      <t>キンタイ</t>
    </rPh>
    <rPh sb="7" eb="9">
      <t>カンリ</t>
    </rPh>
    <rPh sb="10" eb="12">
      <t>キュウヨ</t>
    </rPh>
    <rPh sb="12" eb="14">
      <t>ブンショ</t>
    </rPh>
    <rPh sb="14" eb="15">
      <t>ナド</t>
    </rPh>
    <phoneticPr fontId="5"/>
  </si>
  <si>
    <t>３　その他文書</t>
    <rPh sb="4" eb="5">
      <t>タ</t>
    </rPh>
    <rPh sb="5" eb="7">
      <t>ブンショ</t>
    </rPh>
    <phoneticPr fontId="5"/>
  </si>
  <si>
    <t>　➃　ICT機器等導入後の前記（５）に係る想定作成文書量</t>
    <rPh sb="6" eb="8">
      <t>キキ</t>
    </rPh>
    <rPh sb="8" eb="9">
      <t>トウ</t>
    </rPh>
    <rPh sb="9" eb="11">
      <t>ドウニュウ</t>
    </rPh>
    <rPh sb="11" eb="12">
      <t>ゴ</t>
    </rPh>
    <rPh sb="13" eb="15">
      <t>ゼンキ</t>
    </rPh>
    <rPh sb="19" eb="20">
      <t>カカ</t>
    </rPh>
    <rPh sb="21" eb="23">
      <t>ソウテイ</t>
    </rPh>
    <rPh sb="23" eb="25">
      <t>サクセイ</t>
    </rPh>
    <rPh sb="25" eb="28">
      <t>ブンショリョウ</t>
    </rPh>
    <phoneticPr fontId="5"/>
  </si>
  <si>
    <t>（７）想定削減率が20％を超える場合は、その要因について記載すること。</t>
    <rPh sb="3" eb="5">
      <t>ソウテイ</t>
    </rPh>
    <rPh sb="5" eb="8">
      <t>サクゲンリツ</t>
    </rPh>
    <rPh sb="13" eb="14">
      <t>コ</t>
    </rPh>
    <rPh sb="16" eb="18">
      <t>バアイ</t>
    </rPh>
    <rPh sb="22" eb="24">
      <t>ヨウイン</t>
    </rPh>
    <rPh sb="28" eb="30">
      <t>キサイ</t>
    </rPh>
    <phoneticPr fontId="5"/>
  </si>
  <si>
    <t>別紙１－２－３</t>
    <phoneticPr fontId="5"/>
  </si>
  <si>
    <t>デジタル事業計画書</t>
    <phoneticPr fontId="29"/>
  </si>
  <si>
    <t>合計</t>
    <phoneticPr fontId="5"/>
  </si>
  <si>
    <t>]</t>
    <phoneticPr fontId="5"/>
  </si>
  <si>
    <t xml:space="preserve">    タブレット</t>
    <phoneticPr fontId="5"/>
  </si>
  <si>
    <t xml:space="preserve">    パソコン</t>
    <phoneticPr fontId="5"/>
  </si>
  <si>
    <t xml:space="preserve">    ＡＩカメラ等（防犯、虐待防止、事故防止など、利用者の安心安全のために活用するカメラ）</t>
    <rPh sb="9" eb="10">
      <t>トウ</t>
    </rPh>
    <rPh sb="11" eb="13">
      <t>ボウハン</t>
    </rPh>
    <rPh sb="14" eb="16">
      <t>ギャクタイ</t>
    </rPh>
    <rPh sb="16" eb="18">
      <t>ボウシ</t>
    </rPh>
    <rPh sb="19" eb="21">
      <t>ジコ</t>
    </rPh>
    <rPh sb="21" eb="23">
      <t>ボウシ</t>
    </rPh>
    <rPh sb="26" eb="29">
      <t>リヨウシャ</t>
    </rPh>
    <rPh sb="30" eb="32">
      <t>アンシン</t>
    </rPh>
    <rPh sb="32" eb="34">
      <t>アンゼン</t>
    </rPh>
    <rPh sb="38" eb="40">
      <t>カツヨウ</t>
    </rPh>
    <phoneticPr fontId="5"/>
  </si>
  <si>
    <r>
      <rPr>
        <sz val="12"/>
        <rFont val="ＭＳ Ｐゴシック"/>
        <family val="3"/>
        <charset val="128"/>
      </rPr>
      <t>　　ソフトウェア（事業所での業務を支援するソフトウェア</t>
    </r>
    <r>
      <rPr>
        <sz val="11"/>
        <rFont val="ＭＳ Ｐゴシック"/>
        <family val="3"/>
        <charset val="128"/>
      </rPr>
      <t>（記録業務、情報共有業務、請求業務）で、各種業務を一気通貫で行うことが可能なものに限る。）</t>
    </r>
    <rPh sb="9" eb="12">
      <t>ジギョウショ</t>
    </rPh>
    <rPh sb="14" eb="16">
      <t>ギョウム</t>
    </rPh>
    <rPh sb="17" eb="19">
      <t>シエン</t>
    </rPh>
    <rPh sb="28" eb="30">
      <t>キロク</t>
    </rPh>
    <rPh sb="30" eb="32">
      <t>ギョウム</t>
    </rPh>
    <rPh sb="33" eb="35">
      <t>ジョウホウ</t>
    </rPh>
    <rPh sb="35" eb="37">
      <t>キョウユウ</t>
    </rPh>
    <rPh sb="37" eb="39">
      <t>ギョウム</t>
    </rPh>
    <rPh sb="40" eb="42">
      <t>セイキュウ</t>
    </rPh>
    <rPh sb="42" eb="44">
      <t>ギョウム</t>
    </rPh>
    <rPh sb="47" eb="49">
      <t>カクシュ</t>
    </rPh>
    <rPh sb="49" eb="51">
      <t>ギョウム</t>
    </rPh>
    <rPh sb="52" eb="54">
      <t>イッキ</t>
    </rPh>
    <rPh sb="54" eb="56">
      <t>ツウカン</t>
    </rPh>
    <rPh sb="57" eb="58">
      <t>オコナ</t>
    </rPh>
    <rPh sb="62" eb="64">
      <t>カノウ</t>
    </rPh>
    <rPh sb="68" eb="69">
      <t>カギ</t>
    </rPh>
    <phoneticPr fontId="5"/>
  </si>
  <si>
    <r>
      <rPr>
        <sz val="12"/>
        <rFont val="ＭＳ Ｐゴシック"/>
        <family val="3"/>
        <charset val="128"/>
      </rPr>
      <t>　　ソフトウェア（バックオフィス業務のためのソフトウェア</t>
    </r>
    <r>
      <rPr>
        <sz val="11"/>
        <rFont val="ＭＳ Ｐゴシック"/>
        <family val="3"/>
        <charset val="128"/>
      </rPr>
      <t>（勤怠管理、シフト表作成、人事、給与などの業務）で、各種業務を一気通貫で行うことが可能なものに限る。）</t>
    </r>
    <rPh sb="16" eb="18">
      <t>ギョウム</t>
    </rPh>
    <rPh sb="29" eb="31">
      <t>キンタイ</t>
    </rPh>
    <rPh sb="31" eb="33">
      <t>カンリ</t>
    </rPh>
    <rPh sb="37" eb="38">
      <t>ヒョウ</t>
    </rPh>
    <rPh sb="38" eb="40">
      <t>サクセイ</t>
    </rPh>
    <rPh sb="41" eb="43">
      <t>ジンジ</t>
    </rPh>
    <rPh sb="44" eb="46">
      <t>キュウヨ</t>
    </rPh>
    <rPh sb="49" eb="51">
      <t>ギョウム</t>
    </rPh>
    <rPh sb="54" eb="56">
      <t>カクシュ</t>
    </rPh>
    <rPh sb="56" eb="58">
      <t>ギョウム</t>
    </rPh>
    <rPh sb="59" eb="61">
      <t>イッキ</t>
    </rPh>
    <rPh sb="61" eb="63">
      <t>ツウカン</t>
    </rPh>
    <rPh sb="64" eb="65">
      <t>オコナ</t>
    </rPh>
    <rPh sb="69" eb="71">
      <t>カノウ</t>
    </rPh>
    <rPh sb="75" eb="76">
      <t>カギ</t>
    </rPh>
    <phoneticPr fontId="5"/>
  </si>
  <si>
    <t>　　通信環境機器等（Wi-Fiルーターなど）</t>
    <rPh sb="2" eb="4">
      <t>ツウシン</t>
    </rPh>
    <rPh sb="4" eb="6">
      <t>カンキョウ</t>
    </rPh>
    <rPh sb="6" eb="8">
      <t>キキ</t>
    </rPh>
    <rPh sb="8" eb="9">
      <t>トウ</t>
    </rPh>
    <phoneticPr fontId="5"/>
  </si>
  <si>
    <t>　　保守経費等（クラウドサービス、保守・サポート費、導入設定、導入研修、セキュリティ対策など）</t>
    <rPh sb="2" eb="4">
      <t>ホシュ</t>
    </rPh>
    <rPh sb="4" eb="6">
      <t>ケイヒ</t>
    </rPh>
    <rPh sb="6" eb="7">
      <t>トウ</t>
    </rPh>
    <rPh sb="17" eb="19">
      <t>ホシュ</t>
    </rPh>
    <rPh sb="24" eb="25">
      <t>ヒ</t>
    </rPh>
    <rPh sb="26" eb="28">
      <t>ドウニュウ</t>
    </rPh>
    <rPh sb="28" eb="30">
      <t>セッテイ</t>
    </rPh>
    <rPh sb="31" eb="33">
      <t>ドウニュウ</t>
    </rPh>
    <rPh sb="33" eb="35">
      <t>ケンシュウ</t>
    </rPh>
    <rPh sb="42" eb="44">
      <t>タイサク</t>
    </rPh>
    <phoneticPr fontId="5"/>
  </si>
  <si>
    <t>　　その他（　　　　　　　　　　　　　　）</t>
    <phoneticPr fontId="29"/>
  </si>
  <si>
    <t>　　作業の迅速化に係る取組（現場や外出先での入力支援、支援記録の作成など）</t>
    <rPh sb="7" eb="8">
      <t>カ</t>
    </rPh>
    <rPh sb="27" eb="29">
      <t>シエン</t>
    </rPh>
    <rPh sb="29" eb="31">
      <t>キロク</t>
    </rPh>
    <rPh sb="32" eb="34">
      <t>サクセイ</t>
    </rPh>
    <phoneticPr fontId="5"/>
  </si>
  <si>
    <t>　　情報の共有化に係る取組（職員間の情報の伝達など）</t>
    <rPh sb="2" eb="4">
      <t>ジョウホウ</t>
    </rPh>
    <rPh sb="5" eb="8">
      <t>キョウユウカ</t>
    </rPh>
    <rPh sb="9" eb="10">
      <t>カカ</t>
    </rPh>
    <rPh sb="11" eb="12">
      <t>ト</t>
    </rPh>
    <rPh sb="12" eb="13">
      <t>ク</t>
    </rPh>
    <rPh sb="14" eb="16">
      <t>ショクイン</t>
    </rPh>
    <rPh sb="16" eb="17">
      <t>カン</t>
    </rPh>
    <rPh sb="18" eb="20">
      <t>ジョウホウ</t>
    </rPh>
    <rPh sb="21" eb="23">
      <t>デンタツ</t>
    </rPh>
    <phoneticPr fontId="29"/>
  </si>
  <si>
    <t>　　業務の統合化に係る取組（勤怠管理、シフト表作成、人事・給与業務など）</t>
    <rPh sb="2" eb="4">
      <t>ギョウム</t>
    </rPh>
    <phoneticPr fontId="5"/>
  </si>
  <si>
    <t>　　その他</t>
    <phoneticPr fontId="29"/>
  </si>
  <si>
    <t>３　添付資料</t>
    <rPh sb="2" eb="4">
      <t>テンプ</t>
    </rPh>
    <rPh sb="4" eb="6">
      <t>シリョウ</t>
    </rPh>
    <phoneticPr fontId="5"/>
  </si>
  <si>
    <t>積算内訳書（別紙１－１－２①、１－１－２②、又は１－２－２①、１－２－２②）
　　　　　　　　　　　　   　 　　ロボット介護機器のみの場合：別紙１－２－２）</t>
    <rPh sb="0" eb="2">
      <t>セキサン</t>
    </rPh>
    <rPh sb="2" eb="4">
      <t>ウチワケ</t>
    </rPh>
    <rPh sb="4" eb="5">
      <t>ショ</t>
    </rPh>
    <rPh sb="22" eb="23">
      <t>マタ</t>
    </rPh>
    <phoneticPr fontId="29"/>
  </si>
  <si>
    <t>DとEを比較して
少ない方の額
（F）</t>
    <rPh sb="4" eb="6">
      <t>ヒカク</t>
    </rPh>
    <rPh sb="9" eb="10">
      <t>スク</t>
    </rPh>
    <rPh sb="12" eb="13">
      <t>カタ</t>
    </rPh>
    <rPh sb="14" eb="15">
      <t>ガク</t>
    </rPh>
    <phoneticPr fontId="5"/>
  </si>
  <si>
    <t>7福保障施第1169号</t>
    <rPh sb="1" eb="4">
      <t>フクホショウ</t>
    </rPh>
    <rPh sb="4" eb="5">
      <t>シ</t>
    </rPh>
    <rPh sb="5" eb="6">
      <t>ダイ</t>
    </rPh>
    <rPh sb="10" eb="11">
      <t>ゴウ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</si>
</sst>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0;[Red]&quot;¥&quot;\-#,##0"/>
    <numFmt numFmtId="41" formatCode="_ * #,##0_ ;_ * \-#,##0_ ;_ * &quot;-&quot;_ ;_ @_ "/>
    <numFmt numFmtId="176" formatCode="0&quot;人&quot;"/>
    <numFmt numFmtId="177" formatCode="#,##0_ "/>
    <numFmt numFmtId="178" formatCode="##,##0&quot;人&quot;;[Red]##,##0&quot;人&quot;"/>
    <numFmt numFmtId="179" formatCode="#,##0_ ;[Red]\-#,##0\ "/>
    <numFmt numFmtId="180" formatCode="0.0_ &quot;人&quot;"/>
    <numFmt numFmtId="181" formatCode="#,##0_ &quot;人&quot;"/>
    <numFmt numFmtId="182" formatCode="#,##0_ &quot;件&quot;"/>
    <numFmt numFmtId="183" formatCode="#,##0_ &quot;分&quot;"/>
    <numFmt numFmtId="184" formatCode="#,##0_ &quot;人時間&quot;"/>
    <numFmt numFmtId="185" formatCode="#,##0_ &quot;時間&quot;"/>
    <numFmt numFmtId="186" formatCode="0.0%"/>
    <numFmt numFmtId="187" formatCode="#,##0_ &quot;ページ&quot;"/>
  </numFmts>
  <fonts count="97">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6"/>
      <name val="ＭＳ Ｐゴシック"/>
      <family val="3"/>
      <charset val="128"/>
    </font>
    <font>
      <sz val="20"/>
      <name val="ＭＳ 明朝"/>
      <family val="1"/>
      <charset val="128"/>
    </font>
    <font>
      <sz val="22"/>
      <name val="ＭＳ 明朝"/>
      <family val="1"/>
      <charset val="128"/>
    </font>
    <font>
      <b/>
      <sz val="12"/>
      <color indexed="81"/>
      <name val="ＭＳ 明朝"/>
      <family val="1"/>
      <charset val="128"/>
    </font>
    <font>
      <sz val="14"/>
      <name val="ＭＳ 明朝"/>
      <family val="1"/>
      <charset val="128"/>
    </font>
    <font>
      <sz val="10"/>
      <name val="ＭＳ Ｐゴシック"/>
      <family val="3"/>
      <charset val="128"/>
    </font>
    <font>
      <sz val="11"/>
      <name val="ＭＳ Ｐ明朝"/>
      <family val="1"/>
      <charset val="128"/>
    </font>
    <font>
      <sz val="16"/>
      <name val="ＭＳ Ｐゴシック"/>
      <family val="3"/>
      <charset val="128"/>
    </font>
    <font>
      <sz val="9"/>
      <color indexed="81"/>
      <name val="MS P ゴシック"/>
      <family val="3"/>
      <charset val="128"/>
    </font>
    <font>
      <b/>
      <sz val="9"/>
      <color indexed="81"/>
      <name val="MS P ゴシック"/>
      <family val="3"/>
      <charset val="128"/>
    </font>
    <font>
      <sz val="11"/>
      <color theme="1"/>
      <name val="ＭＳ Ｐゴシック"/>
      <family val="3"/>
      <charset val="128"/>
      <scheme val="minor"/>
    </font>
    <font>
      <sz val="11"/>
      <color theme="1"/>
      <name val="ＭＳ 明朝"/>
      <family val="1"/>
      <charset val="128"/>
    </font>
    <font>
      <sz val="18"/>
      <color rgb="FF000000"/>
      <name val="ＭＳ 明朝"/>
      <family val="1"/>
      <charset val="128"/>
    </font>
    <font>
      <sz val="18"/>
      <color theme="1"/>
      <name val="ＭＳ 明朝"/>
      <family val="1"/>
      <charset val="128"/>
    </font>
    <font>
      <sz val="14"/>
      <color rgb="FF000000"/>
      <name val="ＭＳ 明朝"/>
      <family val="1"/>
      <charset val="128"/>
    </font>
    <font>
      <sz val="12"/>
      <color theme="1"/>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z val="9"/>
      <color rgb="FF000000"/>
      <name val="MS UI Gothic"/>
      <family val="3"/>
      <charset val="128"/>
    </font>
    <font>
      <sz val="9"/>
      <color rgb="FF000000"/>
      <name val="Meiryo UI"/>
      <family val="3"/>
      <charset val="128"/>
    </font>
    <font>
      <sz val="6"/>
      <name val="ＭＳ Ｐゴシック"/>
      <family val="2"/>
      <charset val="128"/>
      <scheme val="minor"/>
    </font>
    <font>
      <sz val="11"/>
      <color theme="1"/>
      <name val="ＭＳ Ｐ明朝"/>
      <family val="1"/>
      <charset val="128"/>
    </font>
    <font>
      <sz val="11"/>
      <color rgb="FFFF0000"/>
      <name val="ＭＳ Ｐゴシック"/>
      <family val="2"/>
      <charset val="128"/>
      <scheme val="minor"/>
    </font>
    <font>
      <sz val="12"/>
      <name val="ＭＳ 明朝"/>
      <family val="1"/>
      <charset val="128"/>
    </font>
    <font>
      <b/>
      <sz val="20"/>
      <name val="ＭＳ 明朝"/>
      <family val="1"/>
      <charset val="128"/>
    </font>
    <font>
      <b/>
      <sz val="12"/>
      <name val="ＭＳ 明朝"/>
      <family val="1"/>
      <charset val="128"/>
    </font>
    <font>
      <b/>
      <u/>
      <sz val="12"/>
      <color rgb="FFFF0000"/>
      <name val="ＭＳ 明朝"/>
      <family val="1"/>
      <charset val="128"/>
    </font>
    <font>
      <sz val="10"/>
      <name val="ＭＳ 明朝"/>
      <family val="1"/>
      <charset val="128"/>
    </font>
    <font>
      <b/>
      <u/>
      <sz val="10"/>
      <name val="ＭＳ 明朝"/>
      <family val="1"/>
      <charset val="128"/>
    </font>
    <font>
      <b/>
      <sz val="11"/>
      <name val="ＭＳ 明朝"/>
      <family val="1"/>
      <charset val="128"/>
    </font>
    <font>
      <sz val="12"/>
      <color theme="1"/>
      <name val="ＭＳ Ｐゴシック"/>
      <family val="3"/>
      <charset val="128"/>
      <scheme val="minor"/>
    </font>
    <font>
      <sz val="6"/>
      <name val="ＭＳ Ｐゴシック"/>
      <family val="3"/>
      <charset val="128"/>
      <scheme val="minor"/>
    </font>
    <font>
      <sz val="12"/>
      <name val="游ゴシック"/>
      <family val="3"/>
      <charset val="128"/>
    </font>
    <font>
      <sz val="9"/>
      <name val="ＭＳ 明朝"/>
      <family val="1"/>
      <charset val="128"/>
    </font>
    <font>
      <sz val="14"/>
      <color theme="1"/>
      <name val="ＭＳ Ｐゴシック"/>
      <family val="2"/>
      <charset val="128"/>
      <scheme val="minor"/>
    </font>
    <font>
      <sz val="12"/>
      <color theme="1"/>
      <name val="ＭＳ Ｐゴシック"/>
      <family val="2"/>
      <charset val="128"/>
      <scheme val="minor"/>
    </font>
    <font>
      <b/>
      <sz val="20"/>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sz val="9"/>
      <color theme="1"/>
      <name val="ＭＳ Ｐゴシック"/>
      <family val="3"/>
      <charset val="128"/>
      <scheme val="minor"/>
    </font>
    <font>
      <sz val="16"/>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9"/>
      <color theme="1"/>
      <name val="ＭＳ Ｐゴシック"/>
      <family val="2"/>
      <charset val="128"/>
      <scheme val="minor"/>
    </font>
    <font>
      <sz val="11"/>
      <color rgb="FFFF0000"/>
      <name val="ＭＳ Ｐゴシック"/>
      <family val="3"/>
      <charset val="128"/>
      <scheme val="minor"/>
    </font>
    <font>
      <sz val="14"/>
      <name val="ＭＳ Ｐゴシック"/>
      <family val="3"/>
      <charset val="128"/>
      <scheme val="minor"/>
    </font>
    <font>
      <sz val="12"/>
      <name val="ＭＳ Ｐゴシック"/>
      <family val="3"/>
      <charset val="128"/>
      <scheme val="minor"/>
    </font>
    <font>
      <b/>
      <sz val="18"/>
      <name val="ＭＳ Ｐゴシック"/>
      <family val="3"/>
      <charset val="128"/>
      <scheme val="minor"/>
    </font>
    <font>
      <sz val="11"/>
      <name val="ＭＳ Ｐゴシック"/>
      <family val="3"/>
      <charset val="128"/>
      <scheme val="minor"/>
    </font>
    <font>
      <b/>
      <sz val="20"/>
      <name val="ＭＳ Ｐゴシック"/>
      <family val="3"/>
      <charset val="128"/>
      <scheme val="minor"/>
    </font>
    <font>
      <b/>
      <sz val="16"/>
      <name val="ＭＳ Ｐゴシック"/>
      <family val="3"/>
      <charset val="128"/>
      <scheme val="minor"/>
    </font>
    <font>
      <b/>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b/>
      <sz val="6"/>
      <name val="ＭＳ Ｐゴシック"/>
      <family val="3"/>
      <charset val="128"/>
      <scheme val="minor"/>
    </font>
    <font>
      <sz val="9"/>
      <name val="ＭＳ Ｐゴシック"/>
      <family val="3"/>
      <charset val="128"/>
      <scheme val="minor"/>
    </font>
    <font>
      <b/>
      <sz val="14"/>
      <name val="ＭＳ Ｐゴシック"/>
      <family val="3"/>
      <charset val="128"/>
      <scheme val="minor"/>
    </font>
    <font>
      <sz val="13"/>
      <color theme="1"/>
      <name val="ＭＳ Ｐゴシック"/>
      <family val="3"/>
      <charset val="128"/>
    </font>
    <font>
      <b/>
      <u/>
      <sz val="11"/>
      <name val="ＭＳ 明朝"/>
      <family val="1"/>
      <charset val="128"/>
    </font>
    <font>
      <sz val="10.5"/>
      <name val="游明朝"/>
      <family val="1"/>
      <charset val="128"/>
    </font>
    <font>
      <sz val="8"/>
      <color theme="1"/>
      <name val="ＭＳ 明朝"/>
      <family val="1"/>
      <charset val="128"/>
    </font>
    <font>
      <sz val="16"/>
      <color theme="1"/>
      <name val="ＭＳ 明朝"/>
      <family val="1"/>
      <charset val="128"/>
    </font>
    <font>
      <b/>
      <sz val="14"/>
      <color theme="1"/>
      <name val="ＭＳ 明朝"/>
      <family val="1"/>
      <charset val="128"/>
    </font>
    <font>
      <b/>
      <sz val="11"/>
      <color theme="1"/>
      <name val="ＭＳ 明朝"/>
      <family val="1"/>
      <charset val="128"/>
    </font>
    <font>
      <b/>
      <sz val="20"/>
      <color theme="1"/>
      <name val="ＭＳ Ｐゴシック"/>
      <family val="3"/>
      <charset val="128"/>
    </font>
    <font>
      <b/>
      <sz val="12"/>
      <color theme="1"/>
      <name val="ＭＳ 明朝"/>
      <family val="1"/>
      <charset val="128"/>
    </font>
    <font>
      <sz val="8"/>
      <name val="ＭＳ 明朝"/>
      <family val="1"/>
      <charset val="128"/>
    </font>
    <font>
      <b/>
      <sz val="12"/>
      <color rgb="FFFF0000"/>
      <name val="ＭＳ 明朝"/>
      <family val="1"/>
      <charset val="128"/>
    </font>
    <font>
      <sz val="6"/>
      <color theme="1"/>
      <name val="ＭＳ 明朝"/>
      <family val="1"/>
      <charset val="128"/>
    </font>
    <font>
      <b/>
      <sz val="11"/>
      <color rgb="FFFF0000"/>
      <name val="ＭＳ 明朝"/>
      <family val="1"/>
      <charset val="128"/>
    </font>
    <font>
      <sz val="10"/>
      <color theme="1"/>
      <name val="ＭＳ 明朝"/>
      <family val="1"/>
      <charset val="128"/>
    </font>
    <font>
      <sz val="11"/>
      <name val="Meiryo UI"/>
      <family val="3"/>
      <charset val="128"/>
    </font>
    <font>
      <b/>
      <sz val="16"/>
      <name val="Meiryo UI"/>
      <family val="3"/>
      <charset val="128"/>
    </font>
    <font>
      <sz val="14"/>
      <name val="Meiryo UI"/>
      <family val="3"/>
      <charset val="128"/>
    </font>
    <font>
      <b/>
      <sz val="14"/>
      <name val="Meiryo UI"/>
      <family val="3"/>
      <charset val="128"/>
    </font>
    <font>
      <b/>
      <sz val="12"/>
      <name val="Meiryo UI"/>
      <family val="3"/>
      <charset val="128"/>
    </font>
    <font>
      <sz val="12"/>
      <name val="Meiryo UI"/>
      <family val="3"/>
      <charset val="128"/>
    </font>
    <font>
      <sz val="14"/>
      <color rgb="FF000000"/>
      <name val="Meiryo UI"/>
      <family val="3"/>
      <charset val="128"/>
    </font>
    <font>
      <sz val="14"/>
      <color theme="1"/>
      <name val="Meiryo UI"/>
      <family val="3"/>
      <charset val="128"/>
    </font>
    <font>
      <sz val="14"/>
      <color rgb="FFFF0000"/>
      <name val="Meiryo UI"/>
      <family val="3"/>
      <charset val="128"/>
    </font>
    <font>
      <sz val="12"/>
      <color rgb="FFFF0000"/>
      <name val="Meiryo UI"/>
      <family val="3"/>
      <charset val="128"/>
    </font>
    <font>
      <sz val="12"/>
      <color rgb="FF7030A0"/>
      <name val="Meiryo UI"/>
      <family val="3"/>
      <charset val="128"/>
    </font>
    <font>
      <sz val="11"/>
      <color rgb="FF7030A0"/>
      <name val="Meiryo UI"/>
      <family val="3"/>
      <charset val="128"/>
    </font>
    <font>
      <b/>
      <sz val="19"/>
      <color theme="1"/>
      <name val="ＭＳ Ｐゴシック"/>
      <family val="3"/>
      <charset val="128"/>
      <scheme val="minor"/>
    </font>
    <font>
      <sz val="12"/>
      <name val="ＭＳ Ｐゴシック"/>
      <family val="3"/>
      <charset val="128"/>
    </font>
    <font>
      <b/>
      <sz val="11"/>
      <name val="ＭＳ Ｐゴシック"/>
      <family val="3"/>
      <charset val="128"/>
      <scheme val="minor"/>
    </font>
  </fonts>
  <fills count="13">
    <fill>
      <patternFill patternType="none"/>
    </fill>
    <fill>
      <patternFill patternType="gray125"/>
    </fill>
    <fill>
      <patternFill patternType="solid">
        <fgColor theme="0"/>
        <bgColor indexed="64"/>
      </patternFill>
    </fill>
    <fill>
      <patternFill patternType="solid">
        <fgColor rgb="FFFBFFCD"/>
        <bgColor indexed="64"/>
      </patternFill>
    </fill>
    <fill>
      <patternFill patternType="solid">
        <fgColor rgb="FFFFFF00"/>
        <bgColor indexed="64"/>
      </patternFill>
    </fill>
    <fill>
      <patternFill patternType="solid">
        <fgColor rgb="FFFFFFCC"/>
        <bgColor indexed="64"/>
      </patternFill>
    </fill>
    <fill>
      <patternFill patternType="solid">
        <fgColor rgb="FF92D05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BD9F6"/>
        <bgColor indexed="64"/>
      </patternFill>
    </fill>
  </fills>
  <borders count="11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dotted">
        <color indexed="64"/>
      </top>
      <bottom style="thin">
        <color indexed="64"/>
      </bottom>
      <diagonal/>
    </border>
    <border>
      <left style="thin">
        <color auto="1"/>
      </left>
      <right/>
      <top style="double">
        <color auto="1"/>
      </top>
      <bottom/>
      <diagonal/>
    </border>
    <border>
      <left/>
      <right/>
      <top style="double">
        <color auto="1"/>
      </top>
      <bottom/>
      <diagonal/>
    </border>
    <border>
      <left/>
      <right style="thin">
        <color indexed="64"/>
      </right>
      <top style="double">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thin">
        <color indexed="64"/>
      </top>
      <bottom style="thin">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right style="medium">
        <color indexed="64"/>
      </right>
      <top style="thin">
        <color auto="1"/>
      </top>
      <bottom style="medium">
        <color indexed="64"/>
      </bottom>
      <diagonal/>
    </border>
    <border>
      <left/>
      <right/>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style="thin">
        <color theme="0" tint="-0.14999847407452621"/>
      </right>
      <top/>
      <bottom/>
      <diagonal/>
    </border>
    <border>
      <left/>
      <right/>
      <top style="thin">
        <color theme="0" tint="-0.14999847407452621"/>
      </top>
      <bottom/>
      <diagonal/>
    </border>
    <border>
      <left style="thin">
        <color theme="1"/>
      </left>
      <right/>
      <top style="thin">
        <color theme="1"/>
      </top>
      <bottom/>
      <diagonal/>
    </border>
    <border>
      <left style="thin">
        <color theme="0" tint="-0.14999847407452621"/>
      </left>
      <right/>
      <top style="thin">
        <color theme="1"/>
      </top>
      <bottom/>
      <diagonal/>
    </border>
    <border>
      <left style="thin">
        <color theme="0" tint="-0.14999847407452621"/>
      </left>
      <right style="thin">
        <color theme="0" tint="-0.14999847407452621"/>
      </right>
      <top style="thin">
        <color theme="1"/>
      </top>
      <bottom/>
      <diagonal/>
    </border>
    <border>
      <left/>
      <right style="thin">
        <color theme="0" tint="-0.14999847407452621"/>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style="thin">
        <color theme="0" tint="-0.14999847407452621"/>
      </top>
      <bottom style="thin">
        <color theme="0" tint="-0.14999847407452621"/>
      </bottom>
      <diagonal/>
    </border>
    <border>
      <left/>
      <right style="thin">
        <color theme="1"/>
      </right>
      <top style="thin">
        <color theme="0" tint="-0.14999847407452621"/>
      </top>
      <bottom style="thin">
        <color theme="0" tint="-0.14999847407452621"/>
      </bottom>
      <diagonal/>
    </border>
    <border>
      <left style="thin">
        <color theme="1"/>
      </left>
      <right/>
      <top/>
      <bottom/>
      <diagonal/>
    </border>
    <border>
      <left/>
      <right style="thin">
        <color theme="1"/>
      </right>
      <top/>
      <bottom/>
      <diagonal/>
    </border>
    <border>
      <left style="thin">
        <color theme="1"/>
      </left>
      <right style="thin">
        <color theme="0" tint="-0.14999847407452621"/>
      </right>
      <top style="thin">
        <color theme="0" tint="-0.14999847407452621"/>
      </top>
      <bottom style="thin">
        <color theme="0" tint="-0.14999847407452621"/>
      </bottom>
      <diagonal/>
    </border>
    <border>
      <left style="thin">
        <color theme="1"/>
      </left>
      <right/>
      <top style="thin">
        <color theme="0" tint="-0.14999847407452621"/>
      </top>
      <bottom style="thin">
        <color theme="1"/>
      </bottom>
      <diagonal/>
    </border>
    <border>
      <left style="thin">
        <color theme="0" tint="-0.14999847407452621"/>
      </left>
      <right/>
      <top style="thin">
        <color theme="0" tint="-0.14999847407452621"/>
      </top>
      <bottom style="thin">
        <color theme="1"/>
      </bottom>
      <diagonal/>
    </border>
    <border>
      <left style="thin">
        <color theme="0" tint="-0.14999847407452621"/>
      </left>
      <right style="thin">
        <color theme="0" tint="-0.14999847407452621"/>
      </right>
      <top style="thin">
        <color theme="0" tint="-0.14999847407452621"/>
      </top>
      <bottom style="thin">
        <color theme="1"/>
      </bottom>
      <diagonal/>
    </border>
    <border>
      <left/>
      <right style="thin">
        <color theme="0" tint="-0.14999847407452621"/>
      </right>
      <top style="thin">
        <color theme="0" tint="-0.14999847407452621"/>
      </top>
      <bottom style="thin">
        <color theme="1"/>
      </bottom>
      <diagonal/>
    </border>
    <border>
      <left/>
      <right/>
      <top style="thin">
        <color theme="0" tint="-0.14999847407452621"/>
      </top>
      <bottom style="thin">
        <color theme="1"/>
      </bottom>
      <diagonal/>
    </border>
    <border>
      <left/>
      <right style="thin">
        <color theme="1"/>
      </right>
      <top style="thin">
        <color theme="0" tint="-0.14999847407452621"/>
      </top>
      <bottom style="thin">
        <color theme="1"/>
      </bottom>
      <diagonal/>
    </border>
    <border>
      <left style="medium">
        <color indexed="64"/>
      </left>
      <right/>
      <top style="hair">
        <color indexed="64"/>
      </top>
      <bottom style="medium">
        <color indexed="64"/>
      </bottom>
      <diagonal/>
    </border>
    <border>
      <left style="thin">
        <color indexed="64"/>
      </left>
      <right style="thin">
        <color indexed="64"/>
      </right>
      <top style="dotted">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26">
    <xf numFmtId="0" fontId="0" fillId="0" borderId="0"/>
    <xf numFmtId="9" fontId="4" fillId="0" borderId="0" applyFont="0" applyFill="0" applyBorder="0" applyAlignment="0" applyProtection="0"/>
    <xf numFmtId="9" fontId="13" fillId="0" borderId="0" applyFont="0" applyFill="0" applyBorder="0" applyAlignment="0" applyProtection="0">
      <alignment vertical="center"/>
    </xf>
    <xf numFmtId="38" fontId="4" fillId="0" borderId="0" applyFont="0" applyFill="0" applyBorder="0" applyAlignment="0" applyProtection="0"/>
    <xf numFmtId="38" fontId="18" fillId="0" borderId="0" applyFont="0" applyFill="0" applyBorder="0" applyAlignment="0" applyProtection="0">
      <alignment vertical="center"/>
    </xf>
    <xf numFmtId="38" fontId="13" fillId="0" borderId="0" applyFont="0" applyFill="0" applyBorder="0" applyAlignment="0" applyProtection="0">
      <alignment vertical="center"/>
    </xf>
    <xf numFmtId="0" fontId="7" fillId="0" borderId="0">
      <alignment vertical="center"/>
    </xf>
    <xf numFmtId="0" fontId="4" fillId="0" borderId="0"/>
    <xf numFmtId="0" fontId="7" fillId="0" borderId="0">
      <alignment vertical="center"/>
    </xf>
    <xf numFmtId="0" fontId="7" fillId="0" borderId="0">
      <alignment vertical="center"/>
    </xf>
    <xf numFmtId="0" fontId="18" fillId="0" borderId="0">
      <alignment vertical="center"/>
    </xf>
    <xf numFmtId="0" fontId="18"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 fillId="0" borderId="0">
      <alignment vertical="center"/>
    </xf>
    <xf numFmtId="0" fontId="3" fillId="0" borderId="0">
      <alignment vertical="center"/>
    </xf>
    <xf numFmtId="6" fontId="18" fillId="0" borderId="0" applyFont="0" applyFill="0" applyBorder="0" applyAlignment="0" applyProtection="0">
      <alignment vertical="center"/>
    </xf>
    <xf numFmtId="38" fontId="18" fillId="0" borderId="0" applyFont="0" applyFill="0" applyBorder="0" applyAlignment="0" applyProtection="0"/>
    <xf numFmtId="0" fontId="4" fillId="0" borderId="0">
      <alignment vertical="center"/>
    </xf>
    <xf numFmtId="0" fontId="18" fillId="0" borderId="0">
      <alignment vertical="center"/>
    </xf>
    <xf numFmtId="0" fontId="2" fillId="0" borderId="0">
      <alignment vertical="center"/>
    </xf>
    <xf numFmtId="0" fontId="1" fillId="0" borderId="0">
      <alignment vertical="center"/>
    </xf>
    <xf numFmtId="0" fontId="4" fillId="0" borderId="0">
      <alignment vertical="center"/>
    </xf>
  </cellStyleXfs>
  <cellXfs count="875">
    <xf numFmtId="0" fontId="0" fillId="0" borderId="0" xfId="0"/>
    <xf numFmtId="0" fontId="6" fillId="0" borderId="0" xfId="0" applyFont="1" applyAlignment="1">
      <alignment vertical="center"/>
    </xf>
    <xf numFmtId="0" fontId="18" fillId="0" borderId="0" xfId="11" applyAlignment="1">
      <alignment vertical="center"/>
    </xf>
    <xf numFmtId="0" fontId="6" fillId="2" borderId="0" xfId="0" applyFont="1" applyFill="1" applyAlignment="1">
      <alignment vertical="center"/>
    </xf>
    <xf numFmtId="0" fontId="6" fillId="2" borderId="0" xfId="0" applyFont="1" applyFill="1" applyAlignment="1">
      <alignment horizontal="right" vertical="center"/>
    </xf>
    <xf numFmtId="0" fontId="6" fillId="2" borderId="1" xfId="0" applyFont="1" applyFill="1" applyBorder="1" applyAlignment="1">
      <alignment horizontal="center" vertical="center" wrapText="1"/>
    </xf>
    <xf numFmtId="38" fontId="6" fillId="0" borderId="2" xfId="3" applyFont="1" applyFill="1" applyBorder="1" applyAlignment="1">
      <alignment vertical="center"/>
    </xf>
    <xf numFmtId="0" fontId="6" fillId="0" borderId="0" xfId="0" applyFont="1" applyAlignment="1">
      <alignment horizontal="center" vertical="center"/>
    </xf>
    <xf numFmtId="0" fontId="19" fillId="0" borderId="0" xfId="11" applyFont="1" applyAlignment="1">
      <alignment vertical="center"/>
    </xf>
    <xf numFmtId="0" fontId="19" fillId="0" borderId="0" xfId="11" applyFont="1" applyAlignment="1">
      <alignment horizontal="right" vertical="center"/>
    </xf>
    <xf numFmtId="0" fontId="20" fillId="0" borderId="0" xfId="11" applyFont="1" applyAlignment="1">
      <alignment vertical="center"/>
    </xf>
    <xf numFmtId="0" fontId="21" fillId="0" borderId="0" xfId="11" applyFont="1" applyAlignment="1">
      <alignment vertical="center"/>
    </xf>
    <xf numFmtId="0" fontId="22" fillId="0" borderId="0" xfId="11" applyFont="1" applyAlignment="1">
      <alignment horizontal="center" vertical="center" wrapText="1"/>
    </xf>
    <xf numFmtId="0" fontId="22" fillId="0" borderId="0" xfId="11" applyFont="1" applyAlignment="1">
      <alignment vertical="center"/>
    </xf>
    <xf numFmtId="0" fontId="23" fillId="0" borderId="0" xfId="11" applyFont="1" applyAlignment="1">
      <alignment vertical="center"/>
    </xf>
    <xf numFmtId="0" fontId="19" fillId="0" borderId="2" xfId="11" applyFont="1" applyBorder="1" applyAlignment="1">
      <alignment horizontal="center" vertical="center"/>
    </xf>
    <xf numFmtId="0" fontId="19" fillId="0" borderId="0" xfId="11" applyFont="1"/>
    <xf numFmtId="0" fontId="19" fillId="0" borderId="0" xfId="11" applyFont="1" applyAlignment="1">
      <alignment horizontal="left" vertical="top"/>
    </xf>
    <xf numFmtId="0" fontId="19" fillId="0" borderId="0" xfId="11" applyFont="1" applyAlignment="1" applyProtection="1">
      <alignment horizontal="left" vertical="center" wrapText="1"/>
      <protection locked="0"/>
    </xf>
    <xf numFmtId="0" fontId="24" fillId="0" borderId="0" xfId="11" applyFont="1" applyAlignment="1">
      <alignment vertical="center"/>
    </xf>
    <xf numFmtId="0" fontId="25" fillId="0" borderId="0" xfId="11" applyFont="1" applyAlignment="1">
      <alignment vertical="center"/>
    </xf>
    <xf numFmtId="0" fontId="6" fillId="0" borderId="3" xfId="11" applyFont="1" applyBorder="1" applyAlignment="1">
      <alignment vertical="center" wrapText="1"/>
    </xf>
    <xf numFmtId="0" fontId="19" fillId="0" borderId="0" xfId="11" applyFont="1" applyAlignment="1">
      <alignment horizontal="center" vertical="center" wrapText="1"/>
    </xf>
    <xf numFmtId="0" fontId="6" fillId="0" borderId="0" xfId="11" applyFont="1" applyAlignment="1" applyProtection="1">
      <alignment horizontal="left" vertical="center"/>
      <protection locked="0"/>
    </xf>
    <xf numFmtId="176" fontId="19" fillId="0" borderId="0" xfId="11" applyNumberFormat="1" applyFont="1" applyAlignment="1" applyProtection="1">
      <alignment vertical="center"/>
      <protection locked="0"/>
    </xf>
    <xf numFmtId="0" fontId="19" fillId="0" borderId="0" xfId="11" applyFont="1" applyAlignment="1">
      <alignment horizontal="left" vertical="center"/>
    </xf>
    <xf numFmtId="0" fontId="19" fillId="0" borderId="2" xfId="11" applyFont="1" applyBorder="1" applyAlignment="1">
      <alignment vertical="center" wrapText="1"/>
    </xf>
    <xf numFmtId="0" fontId="19" fillId="0" borderId="4" xfId="11" applyFont="1" applyBorder="1" applyAlignment="1">
      <alignment vertical="center"/>
    </xf>
    <xf numFmtId="0" fontId="19" fillId="0" borderId="4" xfId="11" applyFont="1" applyBorder="1" applyAlignment="1">
      <alignment vertical="center" wrapText="1"/>
    </xf>
    <xf numFmtId="0" fontId="19" fillId="0" borderId="2" xfId="11" applyFont="1" applyBorder="1" applyAlignment="1" applyProtection="1">
      <alignment vertical="center" wrapText="1"/>
      <protection locked="0"/>
    </xf>
    <xf numFmtId="0" fontId="12" fillId="0" borderId="0" xfId="11" applyFont="1" applyAlignment="1">
      <alignment vertical="center"/>
    </xf>
    <xf numFmtId="0" fontId="19" fillId="0" borderId="0" xfId="11" applyFont="1" applyAlignment="1">
      <alignment vertical="center" wrapText="1"/>
    </xf>
    <xf numFmtId="0" fontId="19" fillId="0" borderId="2" xfId="11" applyFont="1" applyBorder="1" applyAlignment="1">
      <alignment horizontal="center" vertical="center" wrapText="1"/>
    </xf>
    <xf numFmtId="0" fontId="6" fillId="0" borderId="2" xfId="0" applyFont="1" applyBorder="1" applyAlignment="1">
      <alignment horizontal="center" vertical="center"/>
    </xf>
    <xf numFmtId="179" fontId="6" fillId="2" borderId="2" xfId="3" applyNumberFormat="1" applyFont="1" applyFill="1" applyBorder="1" applyAlignment="1">
      <alignment vertical="center"/>
    </xf>
    <xf numFmtId="0" fontId="9" fillId="2" borderId="0" xfId="0" applyFont="1" applyFill="1" applyAlignment="1">
      <alignment horizontal="center" vertical="center"/>
    </xf>
    <xf numFmtId="38" fontId="6" fillId="2" borderId="0" xfId="3" applyFont="1" applyFill="1" applyBorder="1" applyAlignment="1">
      <alignment vertical="center"/>
    </xf>
    <xf numFmtId="0" fontId="6" fillId="2" borderId="2" xfId="0" applyFont="1" applyFill="1" applyBorder="1" applyAlignment="1">
      <alignment horizontal="center" vertical="center" wrapText="1"/>
    </xf>
    <xf numFmtId="38" fontId="6" fillId="0" borderId="0" xfId="3" applyFont="1" applyFill="1" applyBorder="1" applyAlignment="1">
      <alignment vertical="center"/>
    </xf>
    <xf numFmtId="179" fontId="6" fillId="2" borderId="0" xfId="3" applyNumberFormat="1" applyFont="1" applyFill="1" applyBorder="1" applyAlignment="1">
      <alignment vertical="center"/>
    </xf>
    <xf numFmtId="0" fontId="19" fillId="0" borderId="2" xfId="11" applyFont="1" applyBorder="1" applyAlignment="1">
      <alignment horizontal="left" vertical="center"/>
    </xf>
    <xf numFmtId="0" fontId="19" fillId="0" borderId="5" xfId="11" applyFont="1" applyBorder="1" applyAlignment="1">
      <alignment horizontal="center" vertical="center" wrapText="1"/>
    </xf>
    <xf numFmtId="0" fontId="19" fillId="0" borderId="3" xfId="11" applyFont="1" applyBorder="1" applyAlignment="1">
      <alignment horizontal="center" vertical="center" wrapText="1"/>
    </xf>
    <xf numFmtId="0" fontId="6" fillId="3" borderId="2" xfId="11" applyFont="1" applyFill="1" applyBorder="1" applyAlignment="1">
      <alignment vertical="center" wrapText="1"/>
    </xf>
    <xf numFmtId="0" fontId="6" fillId="3" borderId="3" xfId="11" applyFont="1" applyFill="1" applyBorder="1" applyAlignment="1" applyProtection="1">
      <alignment vertical="center" wrapText="1"/>
      <protection locked="0"/>
    </xf>
    <xf numFmtId="0" fontId="6" fillId="3" borderId="6" xfId="11" applyFont="1" applyFill="1" applyBorder="1" applyAlignment="1" applyProtection="1">
      <alignment vertical="center"/>
      <protection locked="0"/>
    </xf>
    <xf numFmtId="0" fontId="6" fillId="3" borderId="7" xfId="11" applyFont="1" applyFill="1" applyBorder="1" applyAlignment="1" applyProtection="1">
      <alignment vertical="center"/>
      <protection locked="0"/>
    </xf>
    <xf numFmtId="0" fontId="19" fillId="3" borderId="6" xfId="11" applyFont="1" applyFill="1" applyBorder="1" applyAlignment="1" applyProtection="1">
      <alignment vertical="center" wrapText="1"/>
      <protection locked="0"/>
    </xf>
    <xf numFmtId="0" fontId="19" fillId="3" borderId="7" xfId="11" applyFont="1" applyFill="1" applyBorder="1" applyAlignment="1" applyProtection="1">
      <alignment vertical="center" wrapText="1"/>
      <protection locked="0"/>
    </xf>
    <xf numFmtId="0" fontId="19" fillId="3" borderId="6" xfId="11" applyFont="1" applyFill="1" applyBorder="1" applyAlignment="1">
      <alignment vertical="center" wrapText="1"/>
    </xf>
    <xf numFmtId="0" fontId="19" fillId="3" borderId="7" xfId="11" applyFont="1" applyFill="1" applyBorder="1" applyAlignment="1">
      <alignment vertical="center" wrapText="1"/>
    </xf>
    <xf numFmtId="0" fontId="14" fillId="0" borderId="0" xfId="14" applyFont="1">
      <alignment vertical="center"/>
    </xf>
    <xf numFmtId="0" fontId="15" fillId="0" borderId="0" xfId="14" applyFont="1" applyAlignment="1">
      <alignment horizontal="center" vertical="center"/>
    </xf>
    <xf numFmtId="0" fontId="14" fillId="0" borderId="0" xfId="14" applyFont="1" applyAlignment="1">
      <alignment vertical="center" wrapText="1"/>
    </xf>
    <xf numFmtId="0" fontId="19" fillId="0" borderId="8" xfId="11" applyFont="1" applyBorder="1" applyAlignment="1" applyProtection="1">
      <alignment vertical="center"/>
      <protection locked="0"/>
    </xf>
    <xf numFmtId="0" fontId="19" fillId="0" borderId="4" xfId="11" applyFont="1" applyBorder="1" applyAlignment="1" applyProtection="1">
      <alignment vertical="center"/>
      <protection locked="0"/>
    </xf>
    <xf numFmtId="0" fontId="19" fillId="0" borderId="4" xfId="11" applyFont="1" applyBorder="1" applyAlignment="1" applyProtection="1">
      <alignment horizontal="left" vertical="top" wrapText="1"/>
      <protection locked="0"/>
    </xf>
    <xf numFmtId="0" fontId="19" fillId="0" borderId="8" xfId="11" applyFont="1" applyBorder="1" applyAlignment="1" applyProtection="1">
      <alignment horizontal="left" vertical="top" wrapText="1"/>
      <protection locked="0"/>
    </xf>
    <xf numFmtId="0" fontId="19" fillId="0" borderId="9" xfId="11" applyFont="1" applyBorder="1" applyAlignment="1" applyProtection="1">
      <alignment horizontal="left" vertical="top" wrapText="1"/>
      <protection locked="0"/>
    </xf>
    <xf numFmtId="0" fontId="19" fillId="0" borderId="10" xfId="11" applyFont="1" applyBorder="1" applyAlignment="1" applyProtection="1">
      <alignment horizontal="left" vertical="top" wrapText="1"/>
      <protection locked="0"/>
    </xf>
    <xf numFmtId="0" fontId="6" fillId="0" borderId="2" xfId="11" applyFont="1" applyBorder="1" applyAlignment="1">
      <alignment horizontal="center" vertical="center" wrapText="1"/>
    </xf>
    <xf numFmtId="0" fontId="19" fillId="0" borderId="1" xfId="11" applyFont="1" applyBorder="1" applyAlignment="1">
      <alignment horizontal="left" vertical="center" wrapText="1"/>
    </xf>
    <xf numFmtId="0" fontId="6" fillId="2" borderId="3" xfId="0" applyFont="1" applyFill="1" applyBorder="1" applyAlignment="1">
      <alignment horizontal="center" vertical="center" wrapText="1"/>
    </xf>
    <xf numFmtId="0" fontId="12" fillId="2" borderId="0" xfId="0" applyFont="1" applyFill="1" applyAlignment="1">
      <alignment horizontal="left" vertical="center"/>
    </xf>
    <xf numFmtId="3" fontId="6" fillId="0" borderId="0" xfId="0" applyNumberFormat="1" applyFont="1" applyAlignment="1">
      <alignment vertical="center"/>
    </xf>
    <xf numFmtId="177" fontId="6" fillId="2" borderId="0" xfId="0" applyNumberFormat="1" applyFont="1" applyFill="1" applyAlignment="1">
      <alignment vertical="center"/>
    </xf>
    <xf numFmtId="0" fontId="12" fillId="2" borderId="0" xfId="0" applyFont="1" applyFill="1" applyAlignment="1">
      <alignment vertical="center"/>
    </xf>
    <xf numFmtId="0" fontId="6" fillId="0" borderId="0" xfId="0" applyFont="1" applyAlignment="1">
      <alignment vertical="center" wrapText="1"/>
    </xf>
    <xf numFmtId="177" fontId="6" fillId="0" borderId="11" xfId="0" applyNumberFormat="1" applyFont="1" applyBorder="1" applyAlignment="1">
      <alignment horizontal="right" vertical="center"/>
    </xf>
    <xf numFmtId="0" fontId="10" fillId="2" borderId="0" xfId="0" applyFont="1" applyFill="1" applyAlignment="1">
      <alignment horizontal="center" vertical="center"/>
    </xf>
    <xf numFmtId="38" fontId="6" fillId="2" borderId="2" xfId="3" applyFont="1" applyFill="1" applyBorder="1" applyAlignment="1">
      <alignment horizontal="right" vertical="center"/>
    </xf>
    <xf numFmtId="0" fontId="9" fillId="2" borderId="0" xfId="0" applyFont="1" applyFill="1" applyAlignment="1">
      <alignment vertical="center"/>
    </xf>
    <xf numFmtId="0" fontId="6" fillId="5" borderId="2" xfId="0" applyFont="1" applyFill="1" applyBorder="1" applyAlignment="1">
      <alignment horizontal="center" vertical="center" wrapText="1"/>
    </xf>
    <xf numFmtId="38" fontId="6" fillId="5" borderId="2" xfId="3" applyFont="1" applyFill="1" applyBorder="1" applyAlignment="1">
      <alignment vertical="center"/>
    </xf>
    <xf numFmtId="0" fontId="6" fillId="5" borderId="2" xfId="0" applyFont="1" applyFill="1" applyBorder="1" applyAlignment="1">
      <alignment horizontal="center" vertical="center"/>
    </xf>
    <xf numFmtId="177" fontId="6" fillId="5" borderId="2" xfId="0" applyNumberFormat="1" applyFont="1" applyFill="1" applyBorder="1" applyAlignment="1">
      <alignment horizontal="right" vertical="center"/>
    </xf>
    <xf numFmtId="177" fontId="6" fillId="5" borderId="2" xfId="0" applyNumberFormat="1"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177" fontId="6" fillId="5" borderId="1" xfId="0" applyNumberFormat="1" applyFont="1" applyFill="1" applyBorder="1" applyAlignment="1">
      <alignment horizontal="right" vertical="center"/>
    </xf>
    <xf numFmtId="177" fontId="6" fillId="5" borderId="1" xfId="0" applyNumberFormat="1" applyFont="1" applyFill="1" applyBorder="1" applyAlignment="1">
      <alignment horizontal="center" vertical="center"/>
    </xf>
    <xf numFmtId="177" fontId="6" fillId="0" borderId="12" xfId="0" applyNumberFormat="1" applyFont="1" applyBorder="1" applyAlignment="1">
      <alignment horizontal="right" vertical="center"/>
    </xf>
    <xf numFmtId="0" fontId="0" fillId="0" borderId="0" xfId="14" applyFont="1">
      <alignment vertical="center"/>
    </xf>
    <xf numFmtId="0" fontId="30" fillId="0" borderId="0" xfId="14" applyFont="1" applyAlignment="1">
      <alignment vertical="center" wrapText="1"/>
    </xf>
    <xf numFmtId="6" fontId="57" fillId="0" borderId="0" xfId="19" applyFont="1" applyFill="1" applyBorder="1" applyAlignment="1" applyProtection="1">
      <alignment vertical="center"/>
    </xf>
    <xf numFmtId="0" fontId="6" fillId="0" borderId="0" xfId="0" applyFont="1" applyAlignment="1">
      <alignment horizontal="left" vertical="center"/>
    </xf>
    <xf numFmtId="41" fontId="39" fillId="0" borderId="0" xfId="19" applyNumberFormat="1" applyFont="1" applyFill="1" applyBorder="1" applyAlignment="1" applyProtection="1">
      <alignment horizontal="right" vertical="center"/>
    </xf>
    <xf numFmtId="38" fontId="6" fillId="0" borderId="2" xfId="4" applyFont="1" applyFill="1" applyBorder="1" applyAlignment="1">
      <alignment vertical="center"/>
    </xf>
    <xf numFmtId="0" fontId="6" fillId="0" borderId="0" xfId="0" applyFont="1" applyAlignment="1">
      <alignment vertical="center" shrinkToFit="1"/>
    </xf>
    <xf numFmtId="0" fontId="6" fillId="0" borderId="0" xfId="0" applyFont="1" applyAlignment="1">
      <alignment horizontal="left" vertical="center" indent="1" shrinkToFi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right" vertical="center"/>
    </xf>
    <xf numFmtId="0" fontId="6" fillId="0" borderId="4" xfId="0" applyFont="1" applyBorder="1" applyAlignment="1">
      <alignment horizontal="center" vertical="center"/>
    </xf>
    <xf numFmtId="0" fontId="12" fillId="0" borderId="0" xfId="0" applyFont="1" applyAlignment="1">
      <alignment horizontal="center" vertical="center"/>
    </xf>
    <xf numFmtId="0" fontId="6" fillId="0" borderId="8" xfId="0" applyFont="1" applyBorder="1" applyAlignment="1">
      <alignment horizontal="right" vertical="center" shrinkToFit="1"/>
    </xf>
    <xf numFmtId="0" fontId="6" fillId="0" borderId="1" xfId="0" applyFont="1" applyBorder="1" applyAlignment="1">
      <alignment horizontal="center" vertical="center" wrapText="1"/>
    </xf>
    <xf numFmtId="38" fontId="6" fillId="0" borderId="0" xfId="0" applyNumberFormat="1" applyFont="1" applyAlignment="1">
      <alignment vertical="center"/>
    </xf>
    <xf numFmtId="0" fontId="56" fillId="0" borderId="0" xfId="17" applyFont="1" applyProtection="1">
      <alignment vertical="center"/>
      <protection locked="0"/>
    </xf>
    <xf numFmtId="0" fontId="57" fillId="0" borderId="0" xfId="17" applyFont="1" applyProtection="1">
      <alignment vertical="center"/>
      <protection locked="0"/>
    </xf>
    <xf numFmtId="0" fontId="39" fillId="0" borderId="0" xfId="17" applyFont="1" applyProtection="1">
      <alignment vertical="center"/>
      <protection locked="0"/>
    </xf>
    <xf numFmtId="0" fontId="59" fillId="0" borderId="0" xfId="18" applyFont="1">
      <alignment vertical="center"/>
    </xf>
    <xf numFmtId="0" fontId="60" fillId="0" borderId="0" xfId="18" applyFont="1" applyAlignment="1">
      <alignment horizontal="center" vertical="center"/>
    </xf>
    <xf numFmtId="0" fontId="3" fillId="0" borderId="0" xfId="18">
      <alignment vertical="center"/>
    </xf>
    <xf numFmtId="0" fontId="59" fillId="0" borderId="0" xfId="18" applyFont="1" applyProtection="1">
      <alignment vertical="center"/>
      <protection locked="0"/>
    </xf>
    <xf numFmtId="0" fontId="61" fillId="0" borderId="0" xfId="18" applyFont="1" applyAlignment="1" applyProtection="1">
      <alignment horizontal="center" vertical="center"/>
      <protection locked="0"/>
    </xf>
    <xf numFmtId="0" fontId="3" fillId="0" borderId="0" xfId="18" applyProtection="1">
      <alignment vertical="center"/>
      <protection locked="0"/>
    </xf>
    <xf numFmtId="0" fontId="46" fillId="0" borderId="0" xfId="18" applyFont="1" applyAlignment="1" applyProtection="1">
      <alignment horizontal="center" vertical="center" shrinkToFit="1"/>
      <protection locked="0"/>
    </xf>
    <xf numFmtId="0" fontId="48" fillId="0" borderId="0" xfId="18" applyFont="1" applyAlignment="1" applyProtection="1">
      <alignment horizontal="center" vertical="center"/>
      <protection locked="0"/>
    </xf>
    <xf numFmtId="0" fontId="59" fillId="0" borderId="0" xfId="17" applyFont="1">
      <alignment vertical="center"/>
    </xf>
    <xf numFmtId="0" fontId="62" fillId="0" borderId="0" xfId="17" applyFont="1">
      <alignment vertical="center"/>
    </xf>
    <xf numFmtId="0" fontId="18" fillId="0" borderId="0" xfId="17">
      <alignment vertical="center"/>
    </xf>
    <xf numFmtId="0" fontId="59" fillId="0" borderId="72" xfId="17" applyFont="1" applyBorder="1" applyAlignment="1">
      <alignment horizontal="center" vertical="center"/>
    </xf>
    <xf numFmtId="0" fontId="59" fillId="0" borderId="61" xfId="17" applyFont="1" applyBorder="1" applyAlignment="1">
      <alignment horizontal="center" vertical="center"/>
    </xf>
    <xf numFmtId="0" fontId="59" fillId="0" borderId="61" xfId="17" applyFont="1" applyBorder="1" applyAlignment="1">
      <alignment horizontal="center" vertical="center" shrinkToFit="1"/>
    </xf>
    <xf numFmtId="0" fontId="59" fillId="0" borderId="62" xfId="17" applyFont="1" applyBorder="1" applyAlignment="1">
      <alignment horizontal="center" vertical="center"/>
    </xf>
    <xf numFmtId="0" fontId="18" fillId="0" borderId="0" xfId="17" applyProtection="1">
      <alignment vertical="center"/>
      <protection locked="0"/>
    </xf>
    <xf numFmtId="0" fontId="62" fillId="0" borderId="0" xfId="17" applyFont="1" applyProtection="1">
      <alignment vertical="center"/>
      <protection locked="0"/>
    </xf>
    <xf numFmtId="0" fontId="62" fillId="0" borderId="2" xfId="17" applyFont="1" applyBorder="1" applyAlignment="1" applyProtection="1">
      <alignment horizontal="center" vertical="center"/>
      <protection locked="0"/>
    </xf>
    <xf numFmtId="0" fontId="49" fillId="0" borderId="0" xfId="17" applyFont="1" applyProtection="1">
      <alignment vertical="center"/>
      <protection locked="0"/>
    </xf>
    <xf numFmtId="0" fontId="57" fillId="0" borderId="2" xfId="17" applyFont="1" applyBorder="1" applyAlignment="1" applyProtection="1">
      <alignment horizontal="center" vertical="center"/>
      <protection locked="0"/>
    </xf>
    <xf numFmtId="0" fontId="39" fillId="0" borderId="3" xfId="17" applyFont="1" applyBorder="1" applyAlignment="1">
      <alignment horizontal="right" vertical="center"/>
    </xf>
    <xf numFmtId="0" fontId="39" fillId="0" borderId="7" xfId="17" applyFont="1" applyBorder="1" applyProtection="1">
      <alignment vertical="center"/>
      <protection locked="0"/>
    </xf>
    <xf numFmtId="0" fontId="39" fillId="0" borderId="0" xfId="17" applyFont="1" applyAlignment="1" applyProtection="1">
      <alignment horizontal="center" vertical="center"/>
      <protection locked="0"/>
    </xf>
    <xf numFmtId="0" fontId="39" fillId="0" borderId="0" xfId="17" applyFont="1" applyAlignment="1" applyProtection="1">
      <alignment horizontal="left" vertical="center"/>
      <protection locked="0"/>
    </xf>
    <xf numFmtId="0" fontId="18" fillId="0" borderId="0" xfId="17" applyAlignment="1" applyProtection="1">
      <alignment horizontal="left" vertical="top" wrapText="1"/>
      <protection locked="0"/>
    </xf>
    <xf numFmtId="0" fontId="32" fillId="0" borderId="0" xfId="0" applyFont="1" applyAlignment="1">
      <alignment vertical="center"/>
    </xf>
    <xf numFmtId="0" fontId="32" fillId="0" borderId="0" xfId="0" applyFont="1" applyAlignment="1">
      <alignment horizontal="right" vertical="center"/>
    </xf>
    <xf numFmtId="0" fontId="32" fillId="0" borderId="0" xfId="0" applyFont="1" applyAlignment="1">
      <alignment horizontal="center" vertical="center"/>
    </xf>
    <xf numFmtId="0" fontId="32" fillId="0" borderId="0" xfId="0" applyFont="1" applyAlignment="1">
      <alignment horizontal="left" vertical="center"/>
    </xf>
    <xf numFmtId="0" fontId="34" fillId="0" borderId="0" xfId="0" applyFont="1" applyAlignment="1">
      <alignment horizontal="left" vertical="center"/>
    </xf>
    <xf numFmtId="0" fontId="34" fillId="0" borderId="2" xfId="0" applyFont="1" applyBorder="1" applyAlignment="1">
      <alignment horizontal="center" vertical="center" shrinkToFit="1"/>
    </xf>
    <xf numFmtId="49" fontId="38" fillId="0" borderId="2" xfId="0" applyNumberFormat="1" applyFont="1" applyBorder="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left" vertical="center" wrapText="1"/>
    </xf>
    <xf numFmtId="49" fontId="38" fillId="0" borderId="0" xfId="0" applyNumberFormat="1" applyFont="1" applyAlignment="1">
      <alignment horizontal="center" vertical="center"/>
    </xf>
    <xf numFmtId="0" fontId="32" fillId="0" borderId="0" xfId="11" applyFont="1" applyAlignment="1">
      <alignment vertical="center"/>
    </xf>
    <xf numFmtId="0" fontId="41" fillId="0" borderId="0" xfId="11" applyFont="1" applyAlignment="1">
      <alignment vertical="center"/>
    </xf>
    <xf numFmtId="177" fontId="6" fillId="0" borderId="0" xfId="0" applyNumberFormat="1" applyFont="1" applyAlignment="1">
      <alignment horizontal="right" vertical="center"/>
    </xf>
    <xf numFmtId="0" fontId="38" fillId="0" borderId="0" xfId="0" applyFont="1" applyAlignment="1">
      <alignment vertical="center"/>
    </xf>
    <xf numFmtId="0" fontId="6" fillId="0" borderId="2" xfId="0" applyFont="1" applyBorder="1" applyAlignment="1">
      <alignment horizontal="center" vertical="center" wrapText="1"/>
    </xf>
    <xf numFmtId="177" fontId="6" fillId="0" borderId="2" xfId="0" applyNumberFormat="1" applyFont="1" applyBorder="1" applyAlignment="1">
      <alignment vertical="center"/>
    </xf>
    <xf numFmtId="177" fontId="6" fillId="0" borderId="0" xfId="0" applyNumberFormat="1" applyFont="1" applyAlignment="1">
      <alignment horizontal="center" vertical="center"/>
    </xf>
    <xf numFmtId="177" fontId="6" fillId="0" borderId="11" xfId="0" applyNumberFormat="1" applyFont="1" applyBorder="1" applyAlignment="1">
      <alignment vertical="center"/>
    </xf>
    <xf numFmtId="0" fontId="6" fillId="0" borderId="10" xfId="0" applyFont="1" applyBorder="1" applyAlignment="1">
      <alignment horizontal="center" vertical="center" shrinkToFit="1"/>
    </xf>
    <xf numFmtId="0" fontId="6" fillId="0" borderId="9" xfId="0" applyFont="1" applyBorder="1" applyAlignment="1">
      <alignment horizontal="center" vertical="center" shrinkToFit="1"/>
    </xf>
    <xf numFmtId="0" fontId="42" fillId="0" borderId="2" xfId="0" applyFont="1" applyBorder="1" applyAlignment="1">
      <alignment horizontal="center" vertical="center" wrapText="1"/>
    </xf>
    <xf numFmtId="177" fontId="6" fillId="0" borderId="13" xfId="0" applyNumberFormat="1" applyFont="1" applyBorder="1" applyAlignment="1">
      <alignment horizontal="center" vertical="center"/>
    </xf>
    <xf numFmtId="177" fontId="6" fillId="0" borderId="4" xfId="0" applyNumberFormat="1" applyFont="1" applyBorder="1" applyAlignment="1">
      <alignment horizontal="center" vertical="center"/>
    </xf>
    <xf numFmtId="0" fontId="59" fillId="0" borderId="0" xfId="24" applyFont="1">
      <alignment vertical="center"/>
    </xf>
    <xf numFmtId="0" fontId="60" fillId="0" borderId="0" xfId="24" applyFont="1" applyAlignment="1">
      <alignment horizontal="center" vertical="center"/>
    </xf>
    <xf numFmtId="0" fontId="1" fillId="0" borderId="0" xfId="24">
      <alignment vertical="center"/>
    </xf>
    <xf numFmtId="0" fontId="59" fillId="0" borderId="0" xfId="24" applyFont="1" applyProtection="1">
      <alignment vertical="center"/>
      <protection locked="0"/>
    </xf>
    <xf numFmtId="0" fontId="61" fillId="0" borderId="0" xfId="24" applyFont="1" applyAlignment="1" applyProtection="1">
      <alignment horizontal="center" vertical="center"/>
      <protection locked="0"/>
    </xf>
    <xf numFmtId="0" fontId="1" fillId="0" borderId="0" xfId="24" applyProtection="1">
      <alignment vertical="center"/>
      <protection locked="0"/>
    </xf>
    <xf numFmtId="0" fontId="46" fillId="0" borderId="0" xfId="24" applyFont="1" applyAlignment="1" applyProtection="1">
      <alignment horizontal="center" vertical="center" shrinkToFit="1"/>
      <protection locked="0"/>
    </xf>
    <xf numFmtId="0" fontId="48" fillId="0" borderId="0" xfId="24" applyFont="1" applyAlignment="1" applyProtection="1">
      <alignment horizontal="center" vertical="center"/>
      <protection locked="0"/>
    </xf>
    <xf numFmtId="0" fontId="67" fillId="0" borderId="0" xfId="17" applyFont="1">
      <alignment vertical="center"/>
    </xf>
    <xf numFmtId="0" fontId="57" fillId="0" borderId="72" xfId="17" applyFont="1" applyBorder="1" applyAlignment="1">
      <alignment horizontal="center" vertical="center"/>
    </xf>
    <xf numFmtId="0" fontId="57" fillId="0" borderId="61" xfId="17" applyFont="1" applyBorder="1" applyAlignment="1">
      <alignment horizontal="center" vertical="center"/>
    </xf>
    <xf numFmtId="0" fontId="57" fillId="0" borderId="61" xfId="17" applyFont="1" applyBorder="1" applyAlignment="1">
      <alignment horizontal="center" vertical="center" shrinkToFit="1"/>
    </xf>
    <xf numFmtId="0" fontId="57" fillId="0" borderId="62" xfId="17" applyFont="1" applyBorder="1" applyAlignment="1">
      <alignment horizontal="center" vertical="center"/>
    </xf>
    <xf numFmtId="0" fontId="67" fillId="0" borderId="2" xfId="17" applyFont="1" applyBorder="1" applyAlignment="1" applyProtection="1">
      <alignment horizontal="center" vertical="center"/>
      <protection locked="0"/>
    </xf>
    <xf numFmtId="0" fontId="56" fillId="0" borderId="2" xfId="17" applyFont="1" applyBorder="1" applyAlignment="1" applyProtection="1">
      <alignment horizontal="center" vertical="center"/>
      <protection locked="0"/>
    </xf>
    <xf numFmtId="0" fontId="53" fillId="0" borderId="7" xfId="17" applyFont="1" applyBorder="1" applyAlignment="1" applyProtection="1">
      <alignment horizontal="center" vertical="center"/>
      <protection locked="0"/>
    </xf>
    <xf numFmtId="0" fontId="49" fillId="0" borderId="0" xfId="17" applyFont="1" applyAlignment="1" applyProtection="1">
      <alignment horizontal="center" vertical="center"/>
      <protection locked="0"/>
    </xf>
    <xf numFmtId="0" fontId="67" fillId="0" borderId="0" xfId="17" applyFont="1" applyAlignment="1" applyProtection="1">
      <alignment horizontal="center" vertical="center"/>
      <protection locked="0"/>
    </xf>
    <xf numFmtId="0" fontId="67" fillId="0" borderId="0" xfId="17" applyFont="1" applyAlignment="1" applyProtection="1">
      <alignment horizontal="left" vertical="center"/>
      <protection locked="0"/>
    </xf>
    <xf numFmtId="0" fontId="43" fillId="0" borderId="0" xfId="0" applyFont="1" applyAlignment="1">
      <alignment vertical="center"/>
    </xf>
    <xf numFmtId="0" fontId="44" fillId="0" borderId="0" xfId="0" applyFont="1" applyAlignment="1">
      <alignment vertical="center"/>
    </xf>
    <xf numFmtId="0" fontId="0" fillId="0" borderId="0" xfId="0" applyAlignment="1">
      <alignment vertical="center"/>
    </xf>
    <xf numFmtId="0" fontId="68" fillId="0" borderId="0" xfId="0" applyFont="1" applyAlignment="1">
      <alignment horizontal="left" vertical="center"/>
    </xf>
    <xf numFmtId="0" fontId="45" fillId="0" borderId="0" xfId="0" applyFont="1" applyAlignment="1">
      <alignment horizontal="center" vertical="center"/>
    </xf>
    <xf numFmtId="0" fontId="46" fillId="0" borderId="0" xfId="0" applyFont="1" applyAlignment="1">
      <alignment horizontal="center" vertical="center"/>
    </xf>
    <xf numFmtId="0" fontId="46" fillId="0" borderId="0" xfId="0" applyFont="1" applyAlignment="1">
      <alignment horizontal="center" vertical="center" shrinkToFit="1"/>
    </xf>
    <xf numFmtId="0" fontId="48" fillId="0" borderId="0" xfId="0" applyFont="1" applyAlignment="1">
      <alignment horizontal="center" vertical="center"/>
    </xf>
    <xf numFmtId="0" fontId="49" fillId="0" borderId="0" xfId="0" applyFont="1" applyAlignment="1">
      <alignment vertical="center"/>
    </xf>
    <xf numFmtId="0" fontId="0" fillId="0" borderId="0" xfId="0" applyAlignment="1" applyProtection="1">
      <alignment vertical="center"/>
      <protection locked="0"/>
    </xf>
    <xf numFmtId="0" fontId="31" fillId="0" borderId="0" xfId="0" applyFont="1" applyAlignment="1">
      <alignment vertical="center"/>
    </xf>
    <xf numFmtId="0" fontId="59" fillId="0" borderId="0" xfId="0" applyFont="1" applyAlignment="1">
      <alignment vertical="center"/>
    </xf>
    <xf numFmtId="0" fontId="18" fillId="0" borderId="0" xfId="0" applyFont="1" applyAlignment="1">
      <alignment vertical="center"/>
    </xf>
    <xf numFmtId="0" fontId="0" fillId="0" borderId="0" xfId="0" applyAlignment="1">
      <alignment horizontal="left" vertical="center"/>
    </xf>
    <xf numFmtId="0" fontId="55" fillId="0" borderId="0" xfId="0" applyFont="1" applyAlignment="1">
      <alignment vertical="center"/>
    </xf>
    <xf numFmtId="0" fontId="0" fillId="0" borderId="0" xfId="0" applyAlignment="1">
      <alignment horizontal="center" vertical="center" shrinkToFit="1"/>
    </xf>
    <xf numFmtId="187" fontId="0" fillId="0" borderId="0" xfId="0" applyNumberFormat="1" applyAlignment="1">
      <alignment vertical="center" shrinkToFit="1"/>
    </xf>
    <xf numFmtId="0" fontId="0" fillId="0" borderId="0" xfId="0" applyAlignment="1">
      <alignment vertical="center" shrinkToFit="1"/>
    </xf>
    <xf numFmtId="0" fontId="0" fillId="0" borderId="0" xfId="0" applyAlignment="1">
      <alignment horizontal="center" vertical="center" wrapText="1"/>
    </xf>
    <xf numFmtId="0" fontId="54" fillId="0" borderId="0" xfId="0" applyFont="1" applyAlignment="1">
      <alignment horizontal="center" vertical="center" wrapText="1"/>
    </xf>
    <xf numFmtId="0" fontId="52" fillId="0" borderId="0" xfId="0" applyFont="1" applyAlignment="1">
      <alignment vertical="center"/>
    </xf>
    <xf numFmtId="186" fontId="52" fillId="0" borderId="0" xfId="0" applyNumberFormat="1" applyFont="1" applyAlignment="1">
      <alignment vertical="center"/>
    </xf>
    <xf numFmtId="0" fontId="6" fillId="0" borderId="0" xfId="6" applyFont="1">
      <alignment vertical="center"/>
    </xf>
    <xf numFmtId="0" fontId="6" fillId="0" borderId="0" xfId="6" applyFont="1" applyAlignment="1">
      <alignment horizontal="center" vertical="center"/>
    </xf>
    <xf numFmtId="0" fontId="6" fillId="0" borderId="0" xfId="6" applyFont="1" applyAlignment="1">
      <alignment horizontal="left" vertical="center"/>
    </xf>
    <xf numFmtId="0" fontId="6" fillId="0" borderId="0" xfId="6" applyFont="1" applyAlignment="1">
      <alignment horizontal="right" vertical="center"/>
    </xf>
    <xf numFmtId="0" fontId="6" fillId="0" borderId="5" xfId="6" applyFont="1" applyBorder="1" applyAlignment="1">
      <alignment horizontal="left" vertical="center"/>
    </xf>
    <xf numFmtId="0" fontId="6" fillId="0" borderId="4" xfId="6" applyFont="1" applyBorder="1" applyAlignment="1">
      <alignment horizontal="left" vertical="center"/>
    </xf>
    <xf numFmtId="0" fontId="6" fillId="0" borderId="10" xfId="6" applyFont="1" applyBorder="1" applyAlignment="1">
      <alignment horizontal="left" vertical="center"/>
    </xf>
    <xf numFmtId="0" fontId="6" fillId="0" borderId="13" xfId="6" applyFont="1" applyBorder="1" applyAlignment="1">
      <alignment horizontal="left" vertical="center"/>
    </xf>
    <xf numFmtId="0" fontId="6" fillId="0" borderId="14" xfId="6" applyFont="1" applyBorder="1" applyAlignment="1">
      <alignment horizontal="left" vertical="center"/>
    </xf>
    <xf numFmtId="0" fontId="6" fillId="0" borderId="3" xfId="6" applyFont="1" applyBorder="1" applyAlignment="1">
      <alignment horizontal="left" vertical="center"/>
    </xf>
    <xf numFmtId="0" fontId="6" fillId="0" borderId="6" xfId="6" applyFont="1" applyBorder="1" applyAlignment="1">
      <alignment horizontal="left" vertical="center"/>
    </xf>
    <xf numFmtId="0" fontId="6" fillId="0" borderId="7" xfId="6" applyFont="1" applyBorder="1" applyAlignment="1">
      <alignment horizontal="left" vertical="center"/>
    </xf>
    <xf numFmtId="0" fontId="6" fillId="0" borderId="15" xfId="6" applyFont="1" applyBorder="1" applyAlignment="1">
      <alignment horizontal="left" vertical="center"/>
    </xf>
    <xf numFmtId="0" fontId="6" fillId="0" borderId="8" xfId="6" applyFont="1" applyBorder="1" applyAlignment="1">
      <alignment horizontal="left" vertical="center"/>
    </xf>
    <xf numFmtId="0" fontId="6" fillId="0" borderId="0" xfId="6" applyFont="1" applyAlignment="1" applyProtection="1">
      <alignment horizontal="left" vertical="center"/>
      <protection locked="0"/>
    </xf>
    <xf numFmtId="0" fontId="6" fillId="0" borderId="0" xfId="7" applyFont="1" applyAlignment="1">
      <alignment vertical="center"/>
    </xf>
    <xf numFmtId="0" fontId="6" fillId="0" borderId="2" xfId="7" applyFont="1" applyBorder="1" applyAlignment="1">
      <alignment horizontal="center" vertical="center" wrapText="1"/>
    </xf>
    <xf numFmtId="0" fontId="6" fillId="0" borderId="2" xfId="7" applyFont="1" applyBorder="1" applyAlignment="1">
      <alignment vertical="center" wrapText="1"/>
    </xf>
    <xf numFmtId="0" fontId="6" fillId="0" borderId="2" xfId="7" applyFont="1" applyBorder="1" applyAlignment="1">
      <alignment horizontal="right" vertical="center" wrapText="1"/>
    </xf>
    <xf numFmtId="0" fontId="12" fillId="0" borderId="0" xfId="7" applyFont="1" applyAlignment="1">
      <alignment vertical="center"/>
    </xf>
    <xf numFmtId="0" fontId="6" fillId="0" borderId="0" xfId="7" applyFont="1" applyAlignment="1">
      <alignment horizontal="right" vertical="center"/>
    </xf>
    <xf numFmtId="3" fontId="6" fillId="0" borderId="0" xfId="7" applyNumberFormat="1" applyFont="1" applyAlignment="1">
      <alignment vertical="center"/>
    </xf>
    <xf numFmtId="0" fontId="9" fillId="0" borderId="0" xfId="7" applyFont="1" applyAlignment="1">
      <alignment horizontal="center" vertical="center"/>
    </xf>
    <xf numFmtId="0" fontId="9" fillId="0" borderId="0" xfId="7" applyFont="1" applyAlignment="1">
      <alignment vertical="center"/>
    </xf>
    <xf numFmtId="0" fontId="12" fillId="0" borderId="0" xfId="7" applyFont="1" applyAlignment="1">
      <alignment horizontal="left" vertical="center"/>
    </xf>
    <xf numFmtId="0" fontId="34" fillId="0" borderId="0" xfId="0" applyFont="1" applyAlignment="1" applyProtection="1">
      <alignment horizontal="left" vertical="center"/>
      <protection locked="0"/>
    </xf>
    <xf numFmtId="0" fontId="57" fillId="0" borderId="0" xfId="17" applyFont="1">
      <alignment vertical="center"/>
    </xf>
    <xf numFmtId="0" fontId="57" fillId="0" borderId="2" xfId="17" applyFont="1" applyBorder="1" applyAlignment="1">
      <alignment vertical="center" wrapText="1"/>
    </xf>
    <xf numFmtId="38" fontId="6" fillId="0" borderId="0" xfId="4" applyFont="1" applyFill="1" applyBorder="1" applyAlignment="1">
      <alignment horizontal="right" vertical="center"/>
    </xf>
    <xf numFmtId="0" fontId="6" fillId="0" borderId="0" xfId="7" applyFont="1" applyAlignment="1">
      <alignment horizontal="center" vertical="center" wrapText="1"/>
    </xf>
    <xf numFmtId="38" fontId="6" fillId="0" borderId="0" xfId="7" applyNumberFormat="1" applyFont="1" applyAlignment="1">
      <alignment vertical="center"/>
    </xf>
    <xf numFmtId="0" fontId="70" fillId="0" borderId="0" xfId="0" applyFont="1" applyAlignment="1">
      <alignment horizontal="justify" vertical="center" wrapText="1"/>
    </xf>
    <xf numFmtId="177" fontId="6" fillId="4" borderId="2" xfId="0" applyNumberFormat="1" applyFont="1" applyFill="1" applyBorder="1" applyAlignment="1" applyProtection="1">
      <alignment horizontal="center" vertical="center"/>
      <protection locked="0"/>
    </xf>
    <xf numFmtId="177" fontId="6" fillId="4" borderId="2" xfId="0" applyNumberFormat="1" applyFont="1" applyFill="1" applyBorder="1" applyAlignment="1" applyProtection="1">
      <alignment horizontal="center" vertical="center" wrapText="1"/>
      <protection locked="0"/>
    </xf>
    <xf numFmtId="0" fontId="32" fillId="6" borderId="2" xfId="11" applyFont="1" applyFill="1" applyBorder="1" applyAlignment="1">
      <alignment vertical="center"/>
    </xf>
    <xf numFmtId="0" fontId="32" fillId="4" borderId="2" xfId="11" applyFont="1" applyFill="1" applyBorder="1" applyAlignment="1">
      <alignment vertical="center"/>
    </xf>
    <xf numFmtId="0" fontId="42" fillId="6" borderId="2" xfId="0" applyFont="1" applyFill="1" applyBorder="1" applyAlignment="1" applyProtection="1">
      <alignment vertical="center" wrapText="1"/>
      <protection locked="0"/>
    </xf>
    <xf numFmtId="0" fontId="57" fillId="6" borderId="2" xfId="17" applyFont="1" applyFill="1" applyBorder="1" applyAlignment="1" applyProtection="1">
      <alignment vertical="center" wrapText="1"/>
      <protection locked="0"/>
    </xf>
    <xf numFmtId="0" fontId="6" fillId="6" borderId="2" xfId="0" applyFont="1" applyFill="1" applyBorder="1" applyAlignment="1" applyProtection="1">
      <alignment horizontal="center" vertical="center"/>
      <protection locked="0"/>
    </xf>
    <xf numFmtId="0" fontId="6" fillId="0" borderId="14" xfId="6" applyFont="1" applyBorder="1" applyAlignment="1">
      <alignment horizontal="right" vertical="center"/>
    </xf>
    <xf numFmtId="0" fontId="6" fillId="0" borderId="13" xfId="6" applyFont="1" applyBorder="1" applyAlignment="1">
      <alignment horizontal="right" vertical="center"/>
    </xf>
    <xf numFmtId="38" fontId="6" fillId="0" borderId="2" xfId="4" applyFont="1" applyFill="1" applyBorder="1" applyAlignment="1">
      <alignment horizontal="right" vertical="center"/>
    </xf>
    <xf numFmtId="0" fontId="6" fillId="0" borderId="0" xfId="0" applyFont="1" applyAlignment="1">
      <alignment horizontal="distributed" vertical="center"/>
    </xf>
    <xf numFmtId="0" fontId="6" fillId="2" borderId="0" xfId="6" applyFont="1" applyFill="1">
      <alignment vertical="center"/>
    </xf>
    <xf numFmtId="0" fontId="6" fillId="2" borderId="82" xfId="6" applyFont="1" applyFill="1" applyBorder="1">
      <alignment vertical="center"/>
    </xf>
    <xf numFmtId="0" fontId="6" fillId="2" borderId="83" xfId="6" applyFont="1" applyFill="1" applyBorder="1">
      <alignment vertical="center"/>
    </xf>
    <xf numFmtId="0" fontId="6" fillId="0" borderId="84" xfId="6" applyFont="1" applyBorder="1">
      <alignment vertical="center"/>
    </xf>
    <xf numFmtId="0" fontId="6" fillId="2" borderId="84" xfId="6" applyFont="1" applyFill="1" applyBorder="1">
      <alignment vertical="center"/>
    </xf>
    <xf numFmtId="0" fontId="6" fillId="2" borderId="85" xfId="6" applyFont="1" applyFill="1" applyBorder="1">
      <alignment vertical="center"/>
    </xf>
    <xf numFmtId="0" fontId="6" fillId="2" borderId="86" xfId="6" applyFont="1" applyFill="1" applyBorder="1">
      <alignment vertical="center"/>
    </xf>
    <xf numFmtId="0" fontId="6" fillId="2" borderId="81" xfId="6" applyFont="1" applyFill="1" applyBorder="1">
      <alignment vertical="center"/>
    </xf>
    <xf numFmtId="0" fontId="6" fillId="2" borderId="87" xfId="6" applyFont="1" applyFill="1" applyBorder="1">
      <alignment vertical="center"/>
    </xf>
    <xf numFmtId="0" fontId="6" fillId="0" borderId="9" xfId="6" applyFont="1" applyBorder="1" applyAlignment="1">
      <alignment horizontal="left" vertical="center"/>
    </xf>
    <xf numFmtId="0" fontId="6" fillId="0" borderId="88" xfId="6" applyFont="1" applyBorder="1">
      <alignment vertical="center"/>
    </xf>
    <xf numFmtId="0" fontId="6" fillId="2" borderId="89" xfId="6" applyFont="1" applyFill="1" applyBorder="1">
      <alignment vertical="center"/>
    </xf>
    <xf numFmtId="0" fontId="6" fillId="2" borderId="90" xfId="6" applyFont="1" applyFill="1" applyBorder="1">
      <alignment vertical="center"/>
    </xf>
    <xf numFmtId="0" fontId="6" fillId="2" borderId="91" xfId="6" applyFont="1" applyFill="1" applyBorder="1">
      <alignment vertical="center"/>
    </xf>
    <xf numFmtId="0" fontId="6" fillId="2" borderId="92" xfId="6" applyFont="1" applyFill="1" applyBorder="1">
      <alignment vertical="center"/>
    </xf>
    <xf numFmtId="0" fontId="6" fillId="2" borderId="93" xfId="6" applyFont="1" applyFill="1" applyBorder="1">
      <alignment vertical="center"/>
    </xf>
    <xf numFmtId="0" fontId="6" fillId="2" borderId="94" xfId="6" applyFont="1" applyFill="1" applyBorder="1">
      <alignment vertical="center"/>
    </xf>
    <xf numFmtId="0" fontId="6" fillId="2" borderId="95" xfId="6" applyFont="1" applyFill="1" applyBorder="1">
      <alignment vertical="center"/>
    </xf>
    <xf numFmtId="0" fontId="6" fillId="2" borderId="96" xfId="6" applyFont="1" applyFill="1" applyBorder="1">
      <alignment vertical="center"/>
    </xf>
    <xf numFmtId="0" fontId="6" fillId="2" borderId="97" xfId="6" applyFont="1" applyFill="1" applyBorder="1">
      <alignment vertical="center"/>
    </xf>
    <xf numFmtId="0" fontId="6" fillId="2" borderId="98" xfId="6" applyFont="1" applyFill="1" applyBorder="1">
      <alignment vertical="center"/>
    </xf>
    <xf numFmtId="0" fontId="6" fillId="2" borderId="99" xfId="6" applyFont="1" applyFill="1" applyBorder="1">
      <alignment vertical="center"/>
    </xf>
    <xf numFmtId="0" fontId="6" fillId="2" borderId="100" xfId="6" applyFont="1" applyFill="1" applyBorder="1">
      <alignment vertical="center"/>
    </xf>
    <xf numFmtId="0" fontId="6" fillId="2" borderId="101" xfId="6" applyFont="1" applyFill="1" applyBorder="1">
      <alignment vertical="center"/>
    </xf>
    <xf numFmtId="0" fontId="6" fillId="2" borderId="102" xfId="6" applyFont="1" applyFill="1" applyBorder="1">
      <alignment vertical="center"/>
    </xf>
    <xf numFmtId="0" fontId="6" fillId="2" borderId="103" xfId="6" applyFont="1" applyFill="1" applyBorder="1">
      <alignment vertical="center"/>
    </xf>
    <xf numFmtId="0" fontId="6" fillId="2" borderId="104" xfId="6" applyFont="1" applyFill="1" applyBorder="1">
      <alignment vertical="center"/>
    </xf>
    <xf numFmtId="0" fontId="6" fillId="2" borderId="105" xfId="6" applyFont="1" applyFill="1" applyBorder="1">
      <alignment vertical="center"/>
    </xf>
    <xf numFmtId="0" fontId="6" fillId="0" borderId="2" xfId="0" applyFont="1" applyBorder="1" applyAlignment="1">
      <alignment vertical="center"/>
    </xf>
    <xf numFmtId="38" fontId="6" fillId="0" borderId="2" xfId="3" applyFont="1" applyFill="1" applyBorder="1" applyAlignment="1" applyProtection="1">
      <alignment vertical="center"/>
      <protection locked="0"/>
    </xf>
    <xf numFmtId="38" fontId="6" fillId="0" borderId="4" xfId="0" applyNumberFormat="1" applyFont="1" applyBorder="1" applyAlignment="1">
      <alignment vertical="center"/>
    </xf>
    <xf numFmtId="0" fontId="6" fillId="0" borderId="4" xfId="0" applyFont="1" applyBorder="1" applyAlignment="1">
      <alignment vertical="center"/>
    </xf>
    <xf numFmtId="38" fontId="6" fillId="0" borderId="2" xfId="0" applyNumberFormat="1" applyFont="1" applyBorder="1" applyAlignment="1">
      <alignment vertical="center"/>
    </xf>
    <xf numFmtId="38" fontId="6" fillId="4" borderId="2" xfId="3" applyFont="1" applyFill="1" applyBorder="1" applyAlignment="1" applyProtection="1">
      <alignment vertical="center"/>
      <protection locked="0"/>
    </xf>
    <xf numFmtId="0" fontId="6" fillId="0" borderId="0" xfId="15" applyFont="1">
      <alignment vertical="center"/>
    </xf>
    <xf numFmtId="0" fontId="6" fillId="0" borderId="0" xfId="15" applyFont="1" applyProtection="1">
      <alignment vertical="center"/>
      <protection locked="0"/>
    </xf>
    <xf numFmtId="0" fontId="24" fillId="0" borderId="0" xfId="15" applyFont="1">
      <alignment vertical="center"/>
    </xf>
    <xf numFmtId="0" fontId="6" fillId="0" borderId="0" xfId="15" applyFont="1" applyAlignment="1">
      <alignment horizontal="left" vertical="center"/>
    </xf>
    <xf numFmtId="176" fontId="74" fillId="5" borderId="44" xfId="15" applyNumberFormat="1" applyFont="1" applyFill="1" applyBorder="1" applyAlignment="1">
      <alignment horizontal="center" vertical="center"/>
    </xf>
    <xf numFmtId="176" fontId="6" fillId="0" borderId="0" xfId="15" applyNumberFormat="1" applyFont="1" applyAlignment="1">
      <alignment horizontal="center" vertical="center" shrinkToFit="1"/>
    </xf>
    <xf numFmtId="176" fontId="74" fillId="0" borderId="0" xfId="15" applyNumberFormat="1" applyFont="1" applyAlignment="1">
      <alignment horizontal="center" vertical="center"/>
    </xf>
    <xf numFmtId="0" fontId="74" fillId="0" borderId="0" xfId="15" applyFont="1" applyProtection="1">
      <alignment vertical="center"/>
      <protection locked="0"/>
    </xf>
    <xf numFmtId="0" fontId="74" fillId="0" borderId="0" xfId="15" applyFont="1" applyAlignment="1" applyProtection="1">
      <alignment vertical="center" shrinkToFit="1"/>
      <protection locked="0"/>
    </xf>
    <xf numFmtId="0" fontId="19" fillId="5" borderId="0" xfId="15" applyFont="1" applyFill="1" applyAlignment="1" applyProtection="1">
      <alignment horizontal="left" vertical="center"/>
      <protection locked="0"/>
    </xf>
    <xf numFmtId="0" fontId="19" fillId="5" borderId="0" xfId="15" applyFont="1" applyFill="1" applyProtection="1">
      <alignment vertical="center"/>
      <protection locked="0"/>
    </xf>
    <xf numFmtId="0" fontId="19" fillId="0" borderId="0" xfId="15" applyFont="1">
      <alignment vertical="center"/>
    </xf>
    <xf numFmtId="0" fontId="76" fillId="0" borderId="0" xfId="15" applyFont="1">
      <alignment vertical="center"/>
    </xf>
    <xf numFmtId="41" fontId="19" fillId="0" borderId="0" xfId="15" applyNumberFormat="1" applyFont="1" applyAlignment="1">
      <alignment horizontal="center" vertical="center"/>
    </xf>
    <xf numFmtId="41" fontId="73" fillId="0" borderId="0" xfId="15" applyNumberFormat="1" applyFont="1" applyAlignment="1">
      <alignment horizontal="center" vertical="center"/>
    </xf>
    <xf numFmtId="0" fontId="6" fillId="5" borderId="0" xfId="15" applyFont="1" applyFill="1">
      <alignment vertical="center"/>
    </xf>
    <xf numFmtId="41" fontId="6" fillId="0" borderId="0" xfId="15" applyNumberFormat="1" applyFont="1" applyAlignment="1">
      <alignment horizontal="center" vertical="center"/>
    </xf>
    <xf numFmtId="0" fontId="6" fillId="0" borderId="13" xfId="15" applyFont="1" applyBorder="1">
      <alignment vertical="center"/>
    </xf>
    <xf numFmtId="0" fontId="6" fillId="5" borderId="5" xfId="15" applyFont="1" applyFill="1" applyBorder="1">
      <alignment vertical="center"/>
    </xf>
    <xf numFmtId="0" fontId="6" fillId="5" borderId="4" xfId="15" applyFont="1" applyFill="1" applyBorder="1">
      <alignment vertical="center"/>
    </xf>
    <xf numFmtId="0" fontId="19" fillId="5" borderId="4" xfId="15" applyFont="1" applyFill="1" applyBorder="1">
      <alignment vertical="center"/>
    </xf>
    <xf numFmtId="0" fontId="6" fillId="5" borderId="10" xfId="15" applyFont="1" applyFill="1" applyBorder="1">
      <alignment vertical="center"/>
    </xf>
    <xf numFmtId="0" fontId="6" fillId="5" borderId="13" xfId="15" applyFont="1" applyFill="1" applyBorder="1">
      <alignment vertical="center"/>
    </xf>
    <xf numFmtId="0" fontId="6" fillId="5" borderId="14" xfId="15" applyFont="1" applyFill="1" applyBorder="1">
      <alignment vertical="center"/>
    </xf>
    <xf numFmtId="0" fontId="19" fillId="5" borderId="0" xfId="15" applyFont="1" applyFill="1">
      <alignment vertical="center"/>
    </xf>
    <xf numFmtId="0" fontId="19" fillId="0" borderId="0" xfId="15" applyFont="1" applyAlignment="1">
      <alignment horizontal="left" vertical="center"/>
    </xf>
    <xf numFmtId="0" fontId="78" fillId="0" borderId="0" xfId="15" applyFont="1" applyAlignment="1">
      <alignment horizontal="center" vertical="center"/>
    </xf>
    <xf numFmtId="0" fontId="6" fillId="9" borderId="1" xfId="15" applyFont="1" applyFill="1" applyBorder="1" applyAlignment="1">
      <alignment horizontal="center" vertical="center" shrinkToFit="1"/>
    </xf>
    <xf numFmtId="0" fontId="6" fillId="0" borderId="48" xfId="15" applyFont="1" applyBorder="1" applyAlignment="1">
      <alignment horizontal="left" vertical="center" shrinkToFit="1"/>
    </xf>
    <xf numFmtId="181" fontId="6" fillId="5" borderId="48" xfId="15" applyNumberFormat="1" applyFont="1" applyFill="1" applyBorder="1" applyAlignment="1">
      <alignment vertical="center" shrinkToFit="1"/>
    </xf>
    <xf numFmtId="182" fontId="6" fillId="5" borderId="48" xfId="15" applyNumberFormat="1" applyFont="1" applyFill="1" applyBorder="1" applyAlignment="1">
      <alignment vertical="center" shrinkToFit="1"/>
    </xf>
    <xf numFmtId="183" fontId="6" fillId="5" borderId="48" xfId="15" applyNumberFormat="1" applyFont="1" applyFill="1" applyBorder="1" applyAlignment="1">
      <alignment vertical="center" shrinkToFit="1"/>
    </xf>
    <xf numFmtId="184" fontId="6" fillId="10" borderId="1" xfId="15" applyNumberFormat="1" applyFont="1" applyFill="1" applyBorder="1" applyAlignment="1">
      <alignment vertical="center" shrinkToFit="1"/>
    </xf>
    <xf numFmtId="185" fontId="6" fillId="10" borderId="1" xfId="15" applyNumberFormat="1" applyFont="1" applyFill="1" applyBorder="1" applyAlignment="1">
      <alignment vertical="center" shrinkToFit="1"/>
    </xf>
    <xf numFmtId="0" fontId="6" fillId="0" borderId="52" xfId="15" applyFont="1" applyBorder="1" applyAlignment="1">
      <alignment horizontal="left" vertical="center" shrinkToFit="1"/>
    </xf>
    <xf numFmtId="181" fontId="6" fillId="5" borderId="52" xfId="15" applyNumberFormat="1" applyFont="1" applyFill="1" applyBorder="1" applyAlignment="1">
      <alignment vertical="center" shrinkToFit="1"/>
    </xf>
    <xf numFmtId="182" fontId="6" fillId="5" borderId="52" xfId="15" applyNumberFormat="1" applyFont="1" applyFill="1" applyBorder="1" applyAlignment="1">
      <alignment vertical="center" shrinkToFit="1"/>
    </xf>
    <xf numFmtId="183" fontId="6" fillId="5" borderId="52" xfId="15" applyNumberFormat="1" applyFont="1" applyFill="1" applyBorder="1" applyAlignment="1">
      <alignment vertical="center" shrinkToFit="1"/>
    </xf>
    <xf numFmtId="184" fontId="6" fillId="10" borderId="52" xfId="15" applyNumberFormat="1" applyFont="1" applyFill="1" applyBorder="1" applyAlignment="1">
      <alignment vertical="center" shrinkToFit="1"/>
    </xf>
    <xf numFmtId="185" fontId="6" fillId="10" borderId="52" xfId="15" applyNumberFormat="1" applyFont="1" applyFill="1" applyBorder="1" applyAlignment="1">
      <alignment vertical="center" shrinkToFit="1"/>
    </xf>
    <xf numFmtId="184" fontId="6" fillId="10" borderId="23" xfId="15" applyNumberFormat="1" applyFont="1" applyFill="1" applyBorder="1" applyAlignment="1">
      <alignment vertical="center" shrinkToFit="1"/>
    </xf>
    <xf numFmtId="182" fontId="6" fillId="0" borderId="2" xfId="15" applyNumberFormat="1" applyFont="1" applyBorder="1" applyAlignment="1">
      <alignment vertical="center" shrinkToFit="1"/>
    </xf>
    <xf numFmtId="183" fontId="6" fillId="0" borderId="2" xfId="15" applyNumberFormat="1" applyFont="1" applyBorder="1" applyAlignment="1">
      <alignment vertical="center" shrinkToFit="1"/>
    </xf>
    <xf numFmtId="184" fontId="6" fillId="10" borderId="2" xfId="15" applyNumberFormat="1" applyFont="1" applyFill="1" applyBorder="1" applyAlignment="1">
      <alignment vertical="center" shrinkToFit="1"/>
    </xf>
    <xf numFmtId="185" fontId="6" fillId="10" borderId="2" xfId="15" applyNumberFormat="1" applyFont="1" applyFill="1" applyBorder="1" applyAlignment="1">
      <alignment vertical="center" shrinkToFit="1"/>
    </xf>
    <xf numFmtId="0" fontId="74" fillId="0" borderId="0" xfId="15" applyFont="1">
      <alignment vertical="center"/>
    </xf>
    <xf numFmtId="186" fontId="80" fillId="0" borderId="0" xfId="15" applyNumberFormat="1" applyFont="1">
      <alignment vertical="center"/>
    </xf>
    <xf numFmtId="186" fontId="74" fillId="10" borderId="2" xfId="15" applyNumberFormat="1" applyFont="1" applyFill="1" applyBorder="1">
      <alignment vertical="center"/>
    </xf>
    <xf numFmtId="38" fontId="6" fillId="2" borderId="2" xfId="3" applyFont="1" applyFill="1" applyBorder="1" applyAlignment="1">
      <alignment vertical="center"/>
    </xf>
    <xf numFmtId="0" fontId="39" fillId="5" borderId="3" xfId="17" applyFont="1" applyFill="1" applyBorder="1" applyAlignment="1" applyProtection="1">
      <alignment horizontal="right" vertical="center"/>
      <protection locked="0"/>
    </xf>
    <xf numFmtId="0" fontId="82" fillId="0" borderId="0" xfId="0" applyFont="1" applyAlignment="1">
      <alignment horizontal="center" vertical="center"/>
    </xf>
    <xf numFmtId="0" fontId="82" fillId="0" borderId="0" xfId="0" applyFont="1" applyAlignment="1">
      <alignment vertical="center"/>
    </xf>
    <xf numFmtId="0" fontId="84" fillId="0" borderId="0" xfId="0" applyFont="1" applyAlignment="1">
      <alignment horizontal="left" vertical="center"/>
    </xf>
    <xf numFmtId="0" fontId="85" fillId="0" borderId="0" xfId="0" applyFont="1" applyAlignment="1">
      <alignment vertical="center"/>
    </xf>
    <xf numFmtId="0" fontId="85" fillId="0" borderId="0" xfId="0" applyFont="1" applyAlignment="1">
      <alignment horizontal="center" vertical="center"/>
    </xf>
    <xf numFmtId="0" fontId="87" fillId="0" borderId="0" xfId="0" applyFont="1" applyAlignment="1">
      <alignment vertical="center"/>
    </xf>
    <xf numFmtId="0" fontId="84" fillId="0" borderId="108" xfId="0" applyFont="1" applyBorder="1" applyAlignment="1">
      <alignment horizontal="center" vertical="center"/>
    </xf>
    <xf numFmtId="0" fontId="84" fillId="11" borderId="108" xfId="0" applyFont="1" applyFill="1" applyBorder="1" applyAlignment="1">
      <alignment horizontal="center" vertical="center" shrinkToFit="1"/>
    </xf>
    <xf numFmtId="0" fontId="87" fillId="0" borderId="108" xfId="0" applyFont="1" applyBorder="1" applyAlignment="1">
      <alignment horizontal="left" vertical="center" wrapText="1"/>
    </xf>
    <xf numFmtId="0" fontId="84" fillId="5" borderId="108" xfId="0" applyFont="1" applyFill="1" applyBorder="1" applyAlignment="1">
      <alignment horizontal="center" vertical="center"/>
    </xf>
    <xf numFmtId="0" fontId="84" fillId="0" borderId="0" xfId="0" applyFont="1" applyAlignment="1">
      <alignment vertical="center"/>
    </xf>
    <xf numFmtId="0" fontId="87" fillId="0" borderId="108" xfId="0" applyFont="1" applyBorder="1" applyAlignment="1">
      <alignment horizontal="left" vertical="center"/>
    </xf>
    <xf numFmtId="0" fontId="84" fillId="0" borderId="109" xfId="0" applyFont="1" applyBorder="1" applyAlignment="1">
      <alignment horizontal="center" vertical="center"/>
    </xf>
    <xf numFmtId="0" fontId="84" fillId="5" borderId="109" xfId="0" applyFont="1" applyFill="1" applyBorder="1" applyAlignment="1">
      <alignment horizontal="center" vertical="center"/>
    </xf>
    <xf numFmtId="0" fontId="87" fillId="0" borderId="109" xfId="0" applyFont="1" applyBorder="1" applyAlignment="1">
      <alignment horizontal="left" vertical="center" wrapText="1"/>
    </xf>
    <xf numFmtId="0" fontId="84" fillId="0" borderId="110" xfId="0" applyFont="1" applyBorder="1" applyAlignment="1">
      <alignment horizontal="left" vertical="center" wrapText="1"/>
    </xf>
    <xf numFmtId="0" fontId="87" fillId="0" borderId="0" xfId="0" applyFont="1" applyAlignment="1">
      <alignment horizontal="center" vertical="center"/>
    </xf>
    <xf numFmtId="0" fontId="84" fillId="11" borderId="0" xfId="0" applyFont="1" applyFill="1" applyAlignment="1">
      <alignment horizontal="center" vertical="center"/>
    </xf>
    <xf numFmtId="0" fontId="84" fillId="0" borderId="0" xfId="0" applyFont="1" applyAlignment="1">
      <alignment horizontal="center" vertical="center"/>
    </xf>
    <xf numFmtId="0" fontId="90" fillId="0" borderId="0" xfId="0" applyFont="1" applyAlignment="1">
      <alignment vertical="center"/>
    </xf>
    <xf numFmtId="0" fontId="90" fillId="0" borderId="0" xfId="0" applyFont="1" applyAlignment="1">
      <alignment horizontal="center" vertical="center"/>
    </xf>
    <xf numFmtId="0" fontId="91" fillId="0" borderId="0" xfId="0" applyFont="1" applyAlignment="1">
      <alignment vertical="center"/>
    </xf>
    <xf numFmtId="0" fontId="92" fillId="0" borderId="0" xfId="0" applyFont="1" applyAlignment="1">
      <alignment vertical="center"/>
    </xf>
    <xf numFmtId="0" fontId="93" fillId="0" borderId="0" xfId="0" applyFont="1" applyAlignment="1">
      <alignment vertical="center"/>
    </xf>
    <xf numFmtId="0" fontId="84" fillId="11" borderId="0" xfId="0" applyFont="1" applyFill="1" applyAlignment="1">
      <alignment horizontal="left" vertical="center"/>
    </xf>
    <xf numFmtId="0" fontId="56" fillId="0" borderId="0" xfId="25" applyFont="1">
      <alignment vertical="center"/>
    </xf>
    <xf numFmtId="0" fontId="57" fillId="0" borderId="0" xfId="25" applyFont="1">
      <alignment vertical="center"/>
    </xf>
    <xf numFmtId="0" fontId="4" fillId="0" borderId="0" xfId="25">
      <alignment vertical="center"/>
    </xf>
    <xf numFmtId="0" fontId="60" fillId="0" borderId="0" xfId="25" applyFont="1" applyAlignment="1">
      <alignment horizontal="center" vertical="center"/>
    </xf>
    <xf numFmtId="0" fontId="61" fillId="0" borderId="0" xfId="25" applyFont="1" applyAlignment="1">
      <alignment horizontal="center" vertical="center"/>
    </xf>
    <xf numFmtId="0" fontId="61" fillId="0" borderId="0" xfId="25" applyFont="1" applyAlignment="1">
      <alignment horizontal="center" vertical="center" shrinkToFit="1"/>
    </xf>
    <xf numFmtId="0" fontId="62" fillId="0" borderId="0" xfId="25" applyFont="1">
      <alignment vertical="center"/>
    </xf>
    <xf numFmtId="0" fontId="66" fillId="7" borderId="60" xfId="25" applyFont="1" applyFill="1" applyBorder="1" applyAlignment="1">
      <alignment horizontal="center" vertical="center"/>
    </xf>
    <xf numFmtId="0" fontId="95" fillId="7" borderId="61" xfId="25" applyFont="1" applyFill="1" applyBorder="1" applyAlignment="1">
      <alignment horizontal="center" vertical="center"/>
    </xf>
    <xf numFmtId="0" fontId="66" fillId="7" borderId="41" xfId="25" applyFont="1" applyFill="1" applyBorder="1" applyAlignment="1">
      <alignment horizontal="center" vertical="center"/>
    </xf>
    <xf numFmtId="0" fontId="4" fillId="0" borderId="0" xfId="25" applyAlignment="1">
      <alignment vertical="center" wrapText="1"/>
    </xf>
    <xf numFmtId="176" fontId="95" fillId="0" borderId="62" xfId="25" applyNumberFormat="1" applyFont="1" applyBorder="1" applyAlignment="1">
      <alignment horizontal="center" vertical="center" shrinkToFit="1"/>
    </xf>
    <xf numFmtId="176" fontId="4" fillId="0" borderId="0" xfId="25" applyNumberFormat="1" applyAlignment="1">
      <alignment horizontal="center" vertical="center" shrinkToFit="1"/>
    </xf>
    <xf numFmtId="176" fontId="96" fillId="0" borderId="0" xfId="25" applyNumberFormat="1" applyFont="1" applyAlignment="1">
      <alignment horizontal="center" vertical="center"/>
    </xf>
    <xf numFmtId="0" fontId="4" fillId="0" borderId="0" xfId="25" applyProtection="1">
      <alignment vertical="center"/>
      <protection locked="0"/>
    </xf>
    <xf numFmtId="0" fontId="62" fillId="0" borderId="0" xfId="25" applyFont="1" applyProtection="1">
      <alignment vertical="center"/>
      <protection locked="0"/>
    </xf>
    <xf numFmtId="0" fontId="62" fillId="0" borderId="0" xfId="25" applyFont="1" applyAlignment="1" applyProtection="1">
      <alignment vertical="center" shrinkToFit="1"/>
      <protection locked="0"/>
    </xf>
    <xf numFmtId="0" fontId="95" fillId="0" borderId="0" xfId="25" applyFont="1" applyProtection="1">
      <alignment vertical="center"/>
      <protection locked="0"/>
    </xf>
    <xf numFmtId="0" fontId="57" fillId="0" borderId="0" xfId="25" applyFont="1" applyProtection="1">
      <alignment vertical="center"/>
      <protection locked="0"/>
    </xf>
    <xf numFmtId="0" fontId="57" fillId="0" borderId="0" xfId="25" applyFont="1" applyAlignment="1" applyProtection="1">
      <alignment horizontal="left" vertical="center"/>
      <protection locked="0"/>
    </xf>
    <xf numFmtId="0" fontId="95" fillId="0" borderId="0" xfId="25" applyFont="1" applyAlignment="1" applyProtection="1">
      <alignment horizontal="left" vertical="center"/>
      <protection locked="0"/>
    </xf>
    <xf numFmtId="0" fontId="4" fillId="0" borderId="0" xfId="25" applyAlignment="1" applyProtection="1">
      <alignment horizontal="left" vertical="center"/>
      <protection locked="0"/>
    </xf>
    <xf numFmtId="0" fontId="57" fillId="0" borderId="0" xfId="25" applyFont="1" applyAlignment="1" applyProtection="1">
      <alignment horizontal="left" vertical="center" wrapText="1" shrinkToFit="1"/>
      <protection locked="0"/>
    </xf>
    <xf numFmtId="0" fontId="57" fillId="0" borderId="0" xfId="25" applyFont="1" applyAlignment="1" applyProtection="1">
      <alignment horizontal="left" vertical="center" shrinkToFit="1"/>
      <protection locked="0"/>
    </xf>
    <xf numFmtId="0" fontId="59" fillId="0" borderId="0" xfId="25" applyFont="1" applyAlignment="1" applyProtection="1">
      <alignment horizontal="left" vertical="center" wrapText="1" shrinkToFit="1"/>
      <protection locked="0"/>
    </xf>
    <xf numFmtId="0" fontId="59" fillId="0" borderId="0" xfId="25" applyFont="1" applyAlignment="1" applyProtection="1">
      <alignment horizontal="left" vertical="center" shrinkToFit="1"/>
      <protection locked="0"/>
    </xf>
    <xf numFmtId="0" fontId="95" fillId="0" borderId="0" xfId="25" applyFont="1">
      <alignment vertical="center"/>
    </xf>
    <xf numFmtId="41" fontId="67" fillId="0" borderId="0" xfId="25" applyNumberFormat="1" applyFont="1" applyAlignment="1">
      <alignment horizontal="center" vertical="center"/>
    </xf>
    <xf numFmtId="0" fontId="59" fillId="0" borderId="0" xfId="25" applyFont="1">
      <alignment vertical="center"/>
    </xf>
    <xf numFmtId="0" fontId="31" fillId="0" borderId="0" xfId="25" applyFont="1">
      <alignment vertical="center"/>
    </xf>
    <xf numFmtId="0" fontId="95" fillId="0" borderId="0" xfId="25" applyFont="1" applyAlignment="1">
      <alignment horizontal="left" vertical="center"/>
    </xf>
    <xf numFmtId="0" fontId="4" fillId="0" borderId="0" xfId="25" applyAlignment="1">
      <alignment horizontal="left" vertical="center"/>
    </xf>
    <xf numFmtId="41" fontId="95" fillId="0" borderId="0" xfId="25" applyNumberFormat="1" applyFont="1" applyAlignment="1">
      <alignment horizontal="center" vertical="center"/>
    </xf>
    <xf numFmtId="0" fontId="39" fillId="0" borderId="0" xfId="25" applyFont="1">
      <alignment vertical="center"/>
    </xf>
    <xf numFmtId="0" fontId="18" fillId="0" borderId="0" xfId="25" applyFont="1">
      <alignment vertical="center"/>
    </xf>
    <xf numFmtId="0" fontId="4" fillId="0" borderId="13" xfId="25" applyBorder="1">
      <alignment vertical="center"/>
    </xf>
    <xf numFmtId="0" fontId="4" fillId="8" borderId="0" xfId="25" applyFill="1">
      <alignment vertical="center"/>
    </xf>
    <xf numFmtId="0" fontId="4" fillId="0" borderId="5" xfId="25" applyBorder="1">
      <alignment vertical="center"/>
    </xf>
    <xf numFmtId="0" fontId="4" fillId="0" borderId="4" xfId="25" applyBorder="1">
      <alignment vertical="center"/>
    </xf>
    <xf numFmtId="0" fontId="18" fillId="0" borderId="4" xfId="25" applyFont="1" applyBorder="1">
      <alignment vertical="center"/>
    </xf>
    <xf numFmtId="0" fontId="4" fillId="0" borderId="10" xfId="25" applyBorder="1">
      <alignment vertical="center"/>
    </xf>
    <xf numFmtId="0" fontId="4" fillId="0" borderId="14" xfId="25" applyBorder="1">
      <alignment vertical="center"/>
    </xf>
    <xf numFmtId="0" fontId="4" fillId="0" borderId="15" xfId="25" applyBorder="1">
      <alignment vertical="center"/>
    </xf>
    <xf numFmtId="0" fontId="4" fillId="0" borderId="8" xfId="25" applyBorder="1">
      <alignment vertical="center"/>
    </xf>
    <xf numFmtId="0" fontId="4" fillId="0" borderId="9" xfId="25" applyBorder="1">
      <alignment vertical="center"/>
    </xf>
    <xf numFmtId="41" fontId="4" fillId="0" borderId="0" xfId="25" applyNumberFormat="1" applyAlignment="1">
      <alignment horizontal="center" vertical="center"/>
    </xf>
    <xf numFmtId="0" fontId="57" fillId="0" borderId="0" xfId="25" applyFont="1" applyAlignment="1">
      <alignment horizontal="left" vertical="center"/>
    </xf>
    <xf numFmtId="0" fontId="55" fillId="0" borderId="0" xfId="25" applyFont="1">
      <alignment vertical="center"/>
    </xf>
    <xf numFmtId="0" fontId="62" fillId="0" borderId="0" xfId="25" applyFont="1" applyAlignment="1">
      <alignment horizontal="center" vertical="center"/>
    </xf>
    <xf numFmtId="0" fontId="95" fillId="9" borderId="1" xfId="25" applyFont="1" applyFill="1" applyBorder="1" applyAlignment="1">
      <alignment horizontal="center" vertical="center" wrapText="1"/>
    </xf>
    <xf numFmtId="0" fontId="57" fillId="9" borderId="1" xfId="25" applyFont="1" applyFill="1" applyBorder="1" applyAlignment="1">
      <alignment horizontal="center" vertical="center" wrapText="1"/>
    </xf>
    <xf numFmtId="0" fontId="95" fillId="0" borderId="48" xfId="25" applyFont="1" applyBorder="1" applyAlignment="1">
      <alignment horizontal="left" vertical="center" shrinkToFit="1"/>
    </xf>
    <xf numFmtId="182" fontId="95" fillId="10" borderId="48" xfId="25" applyNumberFormat="1" applyFont="1" applyFill="1" applyBorder="1" applyAlignment="1">
      <alignment vertical="center" shrinkToFit="1"/>
    </xf>
    <xf numFmtId="185" fontId="95" fillId="10" borderId="48" xfId="25" applyNumberFormat="1" applyFont="1" applyFill="1" applyBorder="1" applyAlignment="1">
      <alignment vertical="center" shrinkToFit="1"/>
    </xf>
    <xf numFmtId="185" fontId="95" fillId="10" borderId="1" xfId="25" applyNumberFormat="1" applyFont="1" applyFill="1" applyBorder="1" applyAlignment="1">
      <alignment vertical="center" shrinkToFit="1"/>
    </xf>
    <xf numFmtId="0" fontId="95" fillId="0" borderId="52" xfId="25" applyFont="1" applyBorder="1" applyAlignment="1">
      <alignment horizontal="left" vertical="center" shrinkToFit="1"/>
    </xf>
    <xf numFmtId="182" fontId="95" fillId="10" borderId="52" xfId="25" applyNumberFormat="1" applyFont="1" applyFill="1" applyBorder="1" applyAlignment="1">
      <alignment vertical="center" shrinkToFit="1"/>
    </xf>
    <xf numFmtId="185" fontId="95" fillId="10" borderId="52" xfId="25" applyNumberFormat="1" applyFont="1" applyFill="1" applyBorder="1" applyAlignment="1">
      <alignment vertical="center" shrinkToFit="1"/>
    </xf>
    <xf numFmtId="185" fontId="95" fillId="10" borderId="63" xfId="25" applyNumberFormat="1" applyFont="1" applyFill="1" applyBorder="1" applyAlignment="1">
      <alignment vertical="center" shrinkToFit="1"/>
    </xf>
    <xf numFmtId="182" fontId="95" fillId="0" borderId="2" xfId="25" applyNumberFormat="1" applyFont="1" applyBorder="1" applyAlignment="1">
      <alignment vertical="center" shrinkToFit="1"/>
    </xf>
    <xf numFmtId="182" fontId="95" fillId="10" borderId="2" xfId="25" applyNumberFormat="1" applyFont="1" applyFill="1" applyBorder="1" applyAlignment="1">
      <alignment vertical="center" shrinkToFit="1"/>
    </xf>
    <xf numFmtId="183" fontId="95" fillId="0" borderId="2" xfId="25" applyNumberFormat="1" applyFont="1" applyBorder="1" applyAlignment="1">
      <alignment vertical="center" shrinkToFit="1"/>
    </xf>
    <xf numFmtId="185" fontId="95" fillId="10" borderId="2" xfId="25" applyNumberFormat="1" applyFont="1" applyFill="1" applyBorder="1" applyAlignment="1">
      <alignment vertical="center" shrinkToFit="1"/>
    </xf>
    <xf numFmtId="185" fontId="95" fillId="10" borderId="22" xfId="25" applyNumberFormat="1" applyFont="1" applyFill="1" applyBorder="1" applyAlignment="1">
      <alignment vertical="center" shrinkToFit="1"/>
    </xf>
    <xf numFmtId="0" fontId="95" fillId="0" borderId="0" xfId="25" applyFont="1" applyAlignment="1">
      <alignment horizontal="center" vertical="center" shrinkToFit="1"/>
    </xf>
    <xf numFmtId="182" fontId="95" fillId="0" borderId="0" xfId="25" applyNumberFormat="1" applyFont="1" applyAlignment="1">
      <alignment vertical="center" shrinkToFit="1"/>
    </xf>
    <xf numFmtId="183" fontId="95" fillId="0" borderId="0" xfId="25" applyNumberFormat="1" applyFont="1" applyAlignment="1">
      <alignment vertical="center" shrinkToFit="1"/>
    </xf>
    <xf numFmtId="185" fontId="95" fillId="0" borderId="0" xfId="25" applyNumberFormat="1" applyFont="1" applyAlignment="1">
      <alignment vertical="center" shrinkToFit="1"/>
    </xf>
    <xf numFmtId="186" fontId="62" fillId="10" borderId="2" xfId="25" applyNumberFormat="1" applyFont="1" applyFill="1" applyBorder="1">
      <alignment vertical="center"/>
    </xf>
    <xf numFmtId="186" fontId="62" fillId="0" borderId="0" xfId="25" applyNumberFormat="1" applyFont="1">
      <alignment vertical="center"/>
    </xf>
    <xf numFmtId="0" fontId="95" fillId="12" borderId="1" xfId="25" applyFont="1" applyFill="1" applyBorder="1" applyAlignment="1">
      <alignment horizontal="center" vertical="center" wrapText="1"/>
    </xf>
    <xf numFmtId="0" fontId="57" fillId="12" borderId="1" xfId="25" applyFont="1" applyFill="1" applyBorder="1" applyAlignment="1">
      <alignment horizontal="center" vertical="center" wrapText="1"/>
    </xf>
    <xf numFmtId="187" fontId="95" fillId="10" borderId="48" xfId="25" applyNumberFormat="1" applyFont="1" applyFill="1" applyBorder="1" applyAlignment="1">
      <alignment vertical="center" shrinkToFit="1"/>
    </xf>
    <xf numFmtId="187" fontId="95" fillId="10" borderId="52" xfId="25" applyNumberFormat="1" applyFont="1" applyFill="1" applyBorder="1" applyAlignment="1">
      <alignment vertical="center" shrinkToFit="1"/>
    </xf>
    <xf numFmtId="0" fontId="95" fillId="12" borderId="3" xfId="25" applyFont="1" applyFill="1" applyBorder="1" applyAlignment="1">
      <alignment vertical="center" shrinkToFit="1"/>
    </xf>
    <xf numFmtId="187" fontId="95" fillId="0" borderId="2" xfId="25" applyNumberFormat="1" applyFont="1" applyBorder="1" applyAlignment="1">
      <alignment vertical="center" shrinkToFit="1"/>
    </xf>
    <xf numFmtId="187" fontId="95" fillId="10" borderId="2" xfId="25" applyNumberFormat="1" applyFont="1" applyFill="1" applyBorder="1" applyAlignment="1">
      <alignment vertical="center" shrinkToFit="1"/>
    </xf>
    <xf numFmtId="0" fontId="0" fillId="0" borderId="0" xfId="25" applyFont="1">
      <alignment vertical="center"/>
    </xf>
    <xf numFmtId="176" fontId="96" fillId="0" borderId="44" xfId="25" applyNumberFormat="1" applyFont="1" applyBorder="1" applyAlignment="1">
      <alignment horizontal="center" vertical="center"/>
    </xf>
    <xf numFmtId="181" fontId="95" fillId="0" borderId="48" xfId="25" applyNumberFormat="1" applyFont="1" applyBorder="1" applyAlignment="1">
      <alignment vertical="center" shrinkToFit="1"/>
    </xf>
    <xf numFmtId="182" fontId="95" fillId="0" borderId="48" xfId="25" applyNumberFormat="1" applyFont="1" applyBorder="1" applyAlignment="1">
      <alignment vertical="center" shrinkToFit="1"/>
    </xf>
    <xf numFmtId="181" fontId="95" fillId="0" borderId="52" xfId="25" applyNumberFormat="1" applyFont="1" applyBorder="1" applyAlignment="1">
      <alignment vertical="center" shrinkToFit="1"/>
    </xf>
    <xf numFmtId="182" fontId="95" fillId="0" borderId="52" xfId="25" applyNumberFormat="1" applyFont="1" applyBorder="1" applyAlignment="1">
      <alignment vertical="center" shrinkToFit="1"/>
    </xf>
    <xf numFmtId="183" fontId="95" fillId="0" borderId="48" xfId="25" applyNumberFormat="1" applyFont="1" applyBorder="1" applyAlignment="1">
      <alignment vertical="center" shrinkToFit="1"/>
    </xf>
    <xf numFmtId="183" fontId="95" fillId="0" borderId="52" xfId="25" applyNumberFormat="1" applyFont="1" applyBorder="1" applyAlignment="1">
      <alignment vertical="center" shrinkToFit="1"/>
    </xf>
    <xf numFmtId="187" fontId="95" fillId="0" borderId="48" xfId="25" applyNumberFormat="1" applyFont="1" applyBorder="1" applyAlignment="1">
      <alignment vertical="center" shrinkToFit="1"/>
    </xf>
    <xf numFmtId="187" fontId="95" fillId="0" borderId="52" xfId="25" applyNumberFormat="1" applyFont="1" applyBorder="1" applyAlignment="1">
      <alignment vertical="center" shrinkToFit="1"/>
    </xf>
    <xf numFmtId="0" fontId="6" fillId="0" borderId="2"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77" fontId="6" fillId="0" borderId="2" xfId="0" applyNumberFormat="1" applyFont="1" applyBorder="1" applyAlignment="1" applyProtection="1">
      <alignment horizontal="right" vertical="center"/>
      <protection locked="0"/>
    </xf>
    <xf numFmtId="177" fontId="6" fillId="0" borderId="1" xfId="0" applyNumberFormat="1" applyFont="1" applyBorder="1" applyAlignment="1" applyProtection="1">
      <alignment horizontal="right" vertical="center"/>
      <protection locked="0"/>
    </xf>
    <xf numFmtId="0" fontId="42" fillId="0" borderId="67"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85" fontId="6" fillId="10" borderId="48" xfId="15" applyNumberFormat="1" applyFont="1" applyFill="1" applyBorder="1" applyAlignment="1">
      <alignment vertical="center" shrinkToFit="1"/>
    </xf>
    <xf numFmtId="185" fontId="6" fillId="10" borderId="63" xfId="15" applyNumberFormat="1" applyFont="1" applyFill="1" applyBorder="1" applyAlignment="1">
      <alignment vertical="center" shrinkToFit="1"/>
    </xf>
    <xf numFmtId="0" fontId="24" fillId="0" borderId="4" xfId="15" applyFont="1" applyBorder="1">
      <alignment vertical="center"/>
    </xf>
    <xf numFmtId="183" fontId="95" fillId="0" borderId="1" xfId="25" applyNumberFormat="1" applyFont="1" applyBorder="1" applyAlignment="1">
      <alignment vertical="center" shrinkToFit="1"/>
    </xf>
    <xf numFmtId="183" fontId="95" fillId="0" borderId="59" xfId="25" applyNumberFormat="1" applyFont="1" applyBorder="1" applyAlignment="1">
      <alignment vertical="center" shrinkToFit="1"/>
    </xf>
    <xf numFmtId="0" fontId="84" fillId="0" borderId="108" xfId="0" applyFont="1" applyBorder="1" applyAlignment="1">
      <alignment horizontal="left" vertical="center" wrapText="1"/>
    </xf>
    <xf numFmtId="0" fontId="84" fillId="0" borderId="70" xfId="0" applyFont="1" applyBorder="1" applyAlignment="1">
      <alignment horizontal="left" vertical="center" wrapText="1"/>
    </xf>
    <xf numFmtId="0" fontId="84" fillId="0" borderId="71" xfId="0" applyFont="1" applyBorder="1" applyAlignment="1">
      <alignment horizontal="left" vertical="center" wrapText="1"/>
    </xf>
    <xf numFmtId="0" fontId="84" fillId="5" borderId="111" xfId="0" applyFont="1" applyFill="1" applyBorder="1" applyAlignment="1">
      <alignment horizontal="left" vertical="center" wrapText="1"/>
    </xf>
    <xf numFmtId="0" fontId="84" fillId="5" borderId="112" xfId="0" applyFont="1" applyFill="1" applyBorder="1" applyAlignment="1">
      <alignment horizontal="left" vertical="center" wrapText="1"/>
    </xf>
    <xf numFmtId="0" fontId="84" fillId="0" borderId="109" xfId="0" applyFont="1" applyBorder="1" applyAlignment="1">
      <alignment horizontal="center" vertical="center"/>
    </xf>
    <xf numFmtId="0" fontId="84" fillId="0" borderId="110" xfId="0" applyFont="1" applyBorder="1" applyAlignment="1">
      <alignment horizontal="center" vertical="center"/>
    </xf>
    <xf numFmtId="0" fontId="84" fillId="0" borderId="111" xfId="0" applyFont="1" applyBorder="1" applyAlignment="1">
      <alignment horizontal="left" vertical="center" wrapText="1"/>
    </xf>
    <xf numFmtId="0" fontId="84" fillId="0" borderId="112" xfId="0" applyFont="1" applyBorder="1" applyAlignment="1">
      <alignment horizontal="left" vertical="center" wrapText="1"/>
    </xf>
    <xf numFmtId="0" fontId="87" fillId="0" borderId="71" xfId="0" applyFont="1" applyBorder="1" applyAlignment="1">
      <alignment horizontal="left" vertical="center" wrapText="1"/>
    </xf>
    <xf numFmtId="0" fontId="88" fillId="0" borderId="108" xfId="0" applyFont="1" applyBorder="1" applyAlignment="1">
      <alignment horizontal="left" vertical="center" wrapText="1"/>
    </xf>
    <xf numFmtId="0" fontId="84" fillId="5" borderId="108" xfId="0" applyFont="1" applyFill="1" applyBorder="1" applyAlignment="1">
      <alignment horizontal="left" vertical="center" wrapText="1"/>
    </xf>
    <xf numFmtId="0" fontId="84" fillId="5" borderId="108" xfId="0" applyFont="1" applyFill="1" applyBorder="1" applyAlignment="1">
      <alignment horizontal="left" vertical="center"/>
    </xf>
    <xf numFmtId="0" fontId="88" fillId="5" borderId="108" xfId="0" applyFont="1" applyFill="1" applyBorder="1" applyAlignment="1">
      <alignment horizontal="left" vertical="center" wrapText="1"/>
    </xf>
    <xf numFmtId="0" fontId="89" fillId="5" borderId="108" xfId="0" applyFont="1" applyFill="1" applyBorder="1" applyAlignment="1">
      <alignment horizontal="left" vertical="center" wrapText="1"/>
    </xf>
    <xf numFmtId="0" fontId="83" fillId="0" borderId="0" xfId="0" applyFont="1" applyAlignment="1">
      <alignment horizontal="center" vertical="center" wrapText="1"/>
    </xf>
    <xf numFmtId="0" fontId="86" fillId="0" borderId="108" xfId="0" applyFont="1" applyBorder="1" applyAlignment="1">
      <alignment horizontal="center" vertical="center"/>
    </xf>
    <xf numFmtId="0" fontId="86" fillId="5" borderId="108" xfId="0" applyFont="1" applyFill="1" applyBorder="1" applyAlignment="1">
      <alignment horizontal="center" vertical="center" wrapText="1"/>
    </xf>
    <xf numFmtId="0" fontId="86" fillId="5" borderId="108" xfId="0" applyFont="1" applyFill="1" applyBorder="1" applyAlignment="1">
      <alignment horizontal="center" vertical="center"/>
    </xf>
    <xf numFmtId="0" fontId="85" fillId="0" borderId="108" xfId="0" applyFont="1" applyBorder="1" applyAlignment="1">
      <alignment horizontal="center" vertical="center"/>
    </xf>
    <xf numFmtId="0" fontId="87" fillId="0" borderId="108" xfId="0" applyFont="1" applyBorder="1" applyAlignment="1">
      <alignment horizontal="center" vertical="center" wrapText="1" shrinkToFit="1"/>
    </xf>
    <xf numFmtId="0" fontId="87" fillId="0" borderId="108" xfId="0" applyFont="1" applyBorder="1" applyAlignment="1">
      <alignment horizontal="center" vertical="center" shrinkToFit="1"/>
    </xf>
    <xf numFmtId="0" fontId="87" fillId="0" borderId="109" xfId="0" applyFont="1" applyBorder="1" applyAlignment="1">
      <alignment horizontal="center" vertical="center"/>
    </xf>
    <xf numFmtId="0" fontId="87" fillId="0" borderId="110" xfId="0" applyFont="1" applyBorder="1" applyAlignment="1">
      <alignment horizontal="center" vertical="center"/>
    </xf>
    <xf numFmtId="0" fontId="6" fillId="0" borderId="0" xfId="0" applyFont="1" applyAlignment="1">
      <alignment horizontal="right" vertical="center"/>
    </xf>
    <xf numFmtId="0" fontId="6" fillId="0" borderId="0" xfId="0" applyFont="1" applyAlignment="1">
      <alignment horizontal="distributed"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38" fontId="6" fillId="0" borderId="0" xfId="0" applyNumberFormat="1" applyFont="1" applyAlignment="1">
      <alignment vertical="center"/>
    </xf>
    <xf numFmtId="0" fontId="0" fillId="0" borderId="0" xfId="0" applyAlignment="1">
      <alignment vertical="center"/>
    </xf>
    <xf numFmtId="0" fontId="6" fillId="0" borderId="0" xfId="0" applyFont="1" applyAlignment="1">
      <alignment vertical="center"/>
    </xf>
    <xf numFmtId="0" fontId="6" fillId="0" borderId="8" xfId="7" applyFont="1" applyBorder="1" applyAlignment="1">
      <alignment horizontal="center" vertical="center"/>
    </xf>
    <xf numFmtId="0" fontId="6" fillId="0" borderId="6" xfId="7" applyFont="1" applyBorder="1" applyAlignment="1">
      <alignment horizontal="center" vertical="center" shrinkToFit="1"/>
    </xf>
    <xf numFmtId="0" fontId="6" fillId="0" borderId="6" xfId="7" applyFont="1" applyBorder="1" applyAlignment="1">
      <alignment horizontal="center" vertical="center"/>
    </xf>
    <xf numFmtId="0" fontId="6" fillId="5" borderId="6" xfId="0" applyFont="1" applyFill="1" applyBorder="1" applyAlignment="1">
      <alignment horizontal="left" vertical="center" shrinkToFit="1"/>
    </xf>
    <xf numFmtId="0" fontId="6" fillId="5" borderId="8" xfId="0" applyFont="1" applyFill="1" applyBorder="1" applyAlignment="1">
      <alignment horizontal="left" vertical="center"/>
    </xf>
    <xf numFmtId="0" fontId="6" fillId="5" borderId="6" xfId="0" applyFont="1" applyFill="1" applyBorder="1" applyAlignment="1">
      <alignment horizontal="left" vertical="center"/>
    </xf>
    <xf numFmtId="0" fontId="9" fillId="2" borderId="0" xfId="0" applyFont="1" applyFill="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6" xfId="0" applyFont="1" applyBorder="1" applyAlignment="1">
      <alignment horizontal="left" vertical="center"/>
    </xf>
    <xf numFmtId="0" fontId="6" fillId="0" borderId="8" xfId="0" applyFont="1" applyBorder="1" applyAlignment="1">
      <alignment horizontal="left" vertical="center"/>
    </xf>
    <xf numFmtId="0" fontId="10" fillId="2" borderId="0" xfId="0" applyFont="1" applyFill="1" applyAlignment="1">
      <alignment horizontal="center" vertical="center"/>
    </xf>
    <xf numFmtId="0" fontId="6" fillId="3" borderId="2" xfId="11" applyFont="1" applyFill="1" applyBorder="1" applyAlignment="1">
      <alignment horizontal="center" vertical="center" wrapText="1"/>
    </xf>
    <xf numFmtId="0" fontId="6" fillId="3" borderId="2" xfId="11" applyFont="1" applyFill="1" applyBorder="1" applyAlignment="1">
      <alignment horizontal="center" vertical="center"/>
    </xf>
    <xf numFmtId="0" fontId="6" fillId="0" borderId="2" xfId="11" applyFont="1" applyBorder="1" applyAlignment="1">
      <alignment horizontal="center" vertical="center" wrapText="1"/>
    </xf>
    <xf numFmtId="0" fontId="6" fillId="0" borderId="1" xfId="11" applyFont="1" applyBorder="1" applyAlignment="1">
      <alignment horizontal="left" vertical="center" wrapText="1"/>
    </xf>
    <xf numFmtId="0" fontId="6" fillId="0" borderId="23" xfId="11" applyFont="1" applyBorder="1" applyAlignment="1">
      <alignment horizontal="left" vertical="center" wrapText="1"/>
    </xf>
    <xf numFmtId="0" fontId="6" fillId="0" borderId="22" xfId="11" applyFont="1" applyBorder="1" applyAlignment="1">
      <alignment horizontal="left" vertical="center" wrapText="1"/>
    </xf>
    <xf numFmtId="0" fontId="19" fillId="3" borderId="3" xfId="11" applyFont="1" applyFill="1" applyBorder="1" applyAlignment="1" applyProtection="1">
      <alignment horizontal="left" vertical="center" wrapText="1"/>
      <protection locked="0"/>
    </xf>
    <xf numFmtId="0" fontId="19" fillId="3" borderId="6" xfId="11" applyFont="1" applyFill="1" applyBorder="1" applyAlignment="1" applyProtection="1">
      <alignment horizontal="left" vertical="center" wrapText="1"/>
      <protection locked="0"/>
    </xf>
    <xf numFmtId="0" fontId="19" fillId="0" borderId="0" xfId="11" applyFont="1" applyAlignment="1">
      <alignment horizontal="left" vertical="center" wrapText="1"/>
    </xf>
    <xf numFmtId="0" fontId="19" fillId="3" borderId="3" xfId="11" applyFont="1" applyFill="1" applyBorder="1" applyAlignment="1" applyProtection="1">
      <alignment horizontal="left" vertical="top" wrapText="1"/>
      <protection locked="0"/>
    </xf>
    <xf numFmtId="0" fontId="19" fillId="3" borderId="6" xfId="11" applyFont="1" applyFill="1" applyBorder="1" applyAlignment="1" applyProtection="1">
      <alignment horizontal="left" vertical="top" wrapText="1"/>
      <protection locked="0"/>
    </xf>
    <xf numFmtId="0" fontId="19" fillId="3" borderId="7" xfId="11" applyFont="1" applyFill="1" applyBorder="1" applyAlignment="1" applyProtection="1">
      <alignment horizontal="left" vertical="top" wrapText="1"/>
      <protection locked="0"/>
    </xf>
    <xf numFmtId="0" fontId="19" fillId="0" borderId="8" xfId="11" applyFont="1" applyBorder="1" applyAlignment="1">
      <alignment horizontal="left" vertical="center" wrapText="1"/>
    </xf>
    <xf numFmtId="0" fontId="26" fillId="4" borderId="3" xfId="11" applyFont="1" applyFill="1" applyBorder="1" applyAlignment="1">
      <alignment horizontal="left" vertical="center" wrapText="1"/>
    </xf>
    <xf numFmtId="0" fontId="26" fillId="4" borderId="6" xfId="11" applyFont="1" applyFill="1" applyBorder="1" applyAlignment="1">
      <alignment horizontal="left" vertical="center" wrapText="1"/>
    </xf>
    <xf numFmtId="0" fontId="26" fillId="4" borderId="7" xfId="11" applyFont="1" applyFill="1" applyBorder="1" applyAlignment="1">
      <alignment horizontal="left" vertical="center" wrapText="1"/>
    </xf>
    <xf numFmtId="0" fontId="19" fillId="3" borderId="3" xfId="11" applyFont="1" applyFill="1" applyBorder="1" applyAlignment="1">
      <alignment horizontal="center" vertical="center" wrapText="1"/>
    </xf>
    <xf numFmtId="0" fontId="19" fillId="3" borderId="6" xfId="11" applyFont="1" applyFill="1" applyBorder="1" applyAlignment="1">
      <alignment horizontal="center" vertical="center" wrapText="1"/>
    </xf>
    <xf numFmtId="0" fontId="19" fillId="0" borderId="1" xfId="11" applyFont="1" applyBorder="1" applyAlignment="1">
      <alignment horizontal="left" vertical="center" wrapText="1"/>
    </xf>
    <xf numFmtId="0" fontId="19" fillId="0" borderId="22" xfId="11" applyFont="1" applyBorder="1" applyAlignment="1">
      <alignment horizontal="left" vertical="center" wrapText="1"/>
    </xf>
    <xf numFmtId="0" fontId="19" fillId="3" borderId="3" xfId="11" applyFont="1" applyFill="1" applyBorder="1" applyAlignment="1">
      <alignment horizontal="left" vertical="center" wrapText="1"/>
    </xf>
    <xf numFmtId="0" fontId="19" fillId="3" borderId="6" xfId="11" applyFont="1" applyFill="1" applyBorder="1" applyAlignment="1">
      <alignment horizontal="left" vertical="center" wrapText="1"/>
    </xf>
    <xf numFmtId="0" fontId="19" fillId="3" borderId="7" xfId="11" applyFont="1" applyFill="1" applyBorder="1" applyAlignment="1">
      <alignment horizontal="left" vertical="center" wrapText="1"/>
    </xf>
    <xf numFmtId="0" fontId="6" fillId="0" borderId="0" xfId="11" applyFont="1" applyAlignment="1">
      <alignment horizontal="left" vertical="center" wrapText="1"/>
    </xf>
    <xf numFmtId="0" fontId="24" fillId="0" borderId="0" xfId="11" applyFont="1" applyAlignment="1">
      <alignment horizontal="left" vertical="center" wrapText="1"/>
    </xf>
    <xf numFmtId="0" fontId="19" fillId="3" borderId="3" xfId="11" applyFont="1" applyFill="1" applyBorder="1" applyAlignment="1">
      <alignment horizontal="center" vertical="center"/>
    </xf>
    <xf numFmtId="0" fontId="19" fillId="3" borderId="6" xfId="11" applyFont="1" applyFill="1" applyBorder="1" applyAlignment="1">
      <alignment horizontal="center" vertical="center"/>
    </xf>
    <xf numFmtId="0" fontId="19" fillId="0" borderId="3" xfId="11" applyFont="1" applyBorder="1" applyAlignment="1">
      <alignment horizontal="center" vertical="center"/>
    </xf>
    <xf numFmtId="0" fontId="19" fillId="0" borderId="7" xfId="11" applyFont="1" applyBorder="1" applyAlignment="1">
      <alignment horizontal="center" vertical="center"/>
    </xf>
    <xf numFmtId="0" fontId="19" fillId="3" borderId="7" xfId="11" applyFont="1" applyFill="1" applyBorder="1" applyAlignment="1">
      <alignment horizontal="center" vertical="center"/>
    </xf>
    <xf numFmtId="0" fontId="19" fillId="0" borderId="1" xfId="11" applyFont="1" applyBorder="1" applyAlignment="1">
      <alignment horizontal="center" vertical="center"/>
    </xf>
    <xf numFmtId="0" fontId="19" fillId="0" borderId="23" xfId="11" applyFont="1" applyBorder="1" applyAlignment="1">
      <alignment horizontal="center" vertical="center"/>
    </xf>
    <xf numFmtId="0" fontId="19" fillId="0" borderId="22" xfId="11" applyFont="1" applyBorder="1" applyAlignment="1">
      <alignment horizontal="center" vertical="center"/>
    </xf>
    <xf numFmtId="0" fontId="6" fillId="3" borderId="3" xfId="11" applyFont="1" applyFill="1" applyBorder="1" applyAlignment="1" applyProtection="1">
      <alignment horizontal="left" vertical="center" wrapText="1"/>
      <protection locked="0"/>
    </xf>
    <xf numFmtId="0" fontId="6" fillId="3" borderId="6" xfId="11" applyFont="1" applyFill="1" applyBorder="1" applyAlignment="1" applyProtection="1">
      <alignment horizontal="left" vertical="center"/>
      <protection locked="0"/>
    </xf>
    <xf numFmtId="0" fontId="6" fillId="3" borderId="7" xfId="11" applyFont="1" applyFill="1" applyBorder="1" applyAlignment="1" applyProtection="1">
      <alignment horizontal="left" vertical="center"/>
      <protection locked="0"/>
    </xf>
    <xf numFmtId="178" fontId="19" fillId="3" borderId="3" xfId="11" applyNumberFormat="1" applyFont="1" applyFill="1" applyBorder="1" applyAlignment="1">
      <alignment horizontal="center" vertical="center"/>
    </xf>
    <xf numFmtId="178" fontId="19" fillId="3" borderId="7" xfId="11" applyNumberFormat="1" applyFont="1" applyFill="1" applyBorder="1" applyAlignment="1">
      <alignment horizontal="center" vertical="center"/>
    </xf>
    <xf numFmtId="178" fontId="19" fillId="3" borderId="6" xfId="11" applyNumberFormat="1" applyFont="1" applyFill="1" applyBorder="1" applyAlignment="1">
      <alignment horizontal="center" vertical="center"/>
    </xf>
    <xf numFmtId="0" fontId="19" fillId="0" borderId="1" xfId="11" applyFont="1" applyBorder="1" applyAlignment="1">
      <alignment horizontal="center" vertical="center" wrapText="1"/>
    </xf>
    <xf numFmtId="0" fontId="19" fillId="0" borderId="23" xfId="11" applyFont="1" applyBorder="1" applyAlignment="1">
      <alignment horizontal="center" vertical="center" wrapText="1"/>
    </xf>
    <xf numFmtId="0" fontId="19" fillId="0" borderId="22" xfId="11" applyFont="1" applyBorder="1" applyAlignment="1">
      <alignment horizontal="center" vertical="center" wrapText="1"/>
    </xf>
    <xf numFmtId="176" fontId="19" fillId="0" borderId="3" xfId="11" applyNumberFormat="1" applyFont="1" applyBorder="1" applyAlignment="1" applyProtection="1">
      <alignment horizontal="center" vertical="center"/>
      <protection locked="0"/>
    </xf>
    <xf numFmtId="176" fontId="19" fillId="0" borderId="7" xfId="11" applyNumberFormat="1" applyFont="1" applyBorder="1" applyAlignment="1" applyProtection="1">
      <alignment horizontal="center" vertical="center"/>
      <protection locked="0"/>
    </xf>
    <xf numFmtId="0" fontId="6" fillId="3" borderId="5" xfId="11" applyFont="1" applyFill="1" applyBorder="1" applyAlignment="1" applyProtection="1">
      <alignment horizontal="left" vertical="center"/>
      <protection locked="0"/>
    </xf>
    <xf numFmtId="0" fontId="6" fillId="3" borderId="4" xfId="11" applyFont="1" applyFill="1" applyBorder="1" applyAlignment="1" applyProtection="1">
      <alignment horizontal="left" vertical="center"/>
      <protection locked="0"/>
    </xf>
    <xf numFmtId="0" fontId="6" fillId="3" borderId="10" xfId="11" applyFont="1" applyFill="1" applyBorder="1" applyAlignment="1" applyProtection="1">
      <alignment horizontal="left" vertical="center"/>
      <protection locked="0"/>
    </xf>
    <xf numFmtId="0" fontId="6" fillId="3" borderId="15" xfId="11" applyFont="1" applyFill="1" applyBorder="1" applyAlignment="1" applyProtection="1">
      <alignment horizontal="left" vertical="top" wrapText="1"/>
      <protection locked="0"/>
    </xf>
    <xf numFmtId="0" fontId="6" fillId="3" borderId="8" xfId="11" applyFont="1" applyFill="1" applyBorder="1" applyAlignment="1" applyProtection="1">
      <alignment horizontal="left" vertical="top" wrapText="1"/>
      <protection locked="0"/>
    </xf>
    <xf numFmtId="0" fontId="6" fillId="3" borderId="8" xfId="11" applyFont="1" applyFill="1" applyBorder="1" applyAlignment="1" applyProtection="1">
      <alignment horizontal="left" vertical="top"/>
      <protection locked="0"/>
    </xf>
    <xf numFmtId="0" fontId="6" fillId="3" borderId="9" xfId="11" applyFont="1" applyFill="1" applyBorder="1" applyAlignment="1" applyProtection="1">
      <alignment horizontal="left" vertical="top"/>
      <protection locked="0"/>
    </xf>
    <xf numFmtId="0" fontId="20" fillId="0" borderId="0" xfId="11" applyFont="1" applyAlignment="1">
      <alignment horizontal="center" vertical="center" wrapText="1"/>
    </xf>
    <xf numFmtId="0" fontId="6" fillId="3" borderId="3" xfId="11" applyFont="1" applyFill="1" applyBorder="1" applyAlignment="1" applyProtection="1">
      <alignment horizontal="left" vertical="center"/>
      <protection locked="0"/>
    </xf>
    <xf numFmtId="0" fontId="48" fillId="0" borderId="2" xfId="17" applyFont="1" applyBorder="1" applyAlignment="1" applyProtection="1">
      <alignment horizontal="center" vertical="center"/>
      <protection locked="0"/>
    </xf>
    <xf numFmtId="41" fontId="53" fillId="0" borderId="3" xfId="19" applyNumberFormat="1" applyFont="1" applyFill="1" applyBorder="1" applyAlignment="1" applyProtection="1">
      <alignment horizontal="right" vertical="center"/>
    </xf>
    <xf numFmtId="41" fontId="53" fillId="0" borderId="6" xfId="19" applyNumberFormat="1" applyFont="1" applyFill="1" applyBorder="1" applyAlignment="1" applyProtection="1">
      <alignment horizontal="right" vertical="center"/>
    </xf>
    <xf numFmtId="41" fontId="53" fillId="0" borderId="7" xfId="19" applyNumberFormat="1" applyFont="1" applyFill="1" applyBorder="1" applyAlignment="1" applyProtection="1">
      <alignment horizontal="right" vertical="center"/>
    </xf>
    <xf numFmtId="0" fontId="67" fillId="0" borderId="2" xfId="17" applyFont="1" applyBorder="1" applyAlignment="1" applyProtection="1">
      <alignment horizontal="center" vertical="center" wrapText="1"/>
      <protection locked="0"/>
    </xf>
    <xf numFmtId="0" fontId="67" fillId="0" borderId="2" xfId="17" applyFont="1" applyBorder="1" applyAlignment="1" applyProtection="1">
      <alignment horizontal="center" vertical="center"/>
      <protection locked="0"/>
    </xf>
    <xf numFmtId="0" fontId="66" fillId="5" borderId="2" xfId="17" applyFont="1" applyFill="1" applyBorder="1" applyAlignment="1" applyProtection="1">
      <alignment horizontal="left" vertical="top" wrapText="1"/>
      <protection locked="0"/>
    </xf>
    <xf numFmtId="0" fontId="50" fillId="5" borderId="2" xfId="17" applyFont="1" applyFill="1" applyBorder="1" applyAlignment="1" applyProtection="1">
      <alignment horizontal="left" vertical="top" wrapText="1"/>
      <protection locked="0"/>
    </xf>
    <xf numFmtId="0" fontId="57" fillId="5" borderId="2" xfId="17" applyFont="1" applyFill="1" applyBorder="1" applyProtection="1">
      <alignment vertical="center"/>
      <protection locked="0"/>
    </xf>
    <xf numFmtId="38" fontId="53" fillId="5" borderId="2" xfId="20" applyFont="1" applyFill="1" applyBorder="1" applyAlignment="1" applyProtection="1">
      <alignment horizontal="right" vertical="center"/>
      <protection locked="0"/>
    </xf>
    <xf numFmtId="38" fontId="53" fillId="0" borderId="2" xfId="20" applyFont="1" applyFill="1" applyBorder="1" applyAlignment="1" applyProtection="1">
      <alignment horizontal="right" vertical="center"/>
      <protection locked="0"/>
    </xf>
    <xf numFmtId="0" fontId="62" fillId="0" borderId="2" xfId="17" applyFont="1" applyBorder="1" applyAlignment="1" applyProtection="1">
      <alignment horizontal="center" vertical="center" wrapText="1" shrinkToFit="1"/>
      <protection locked="0"/>
    </xf>
    <xf numFmtId="0" fontId="62" fillId="0" borderId="2" xfId="17" applyFont="1" applyBorder="1" applyAlignment="1" applyProtection="1">
      <alignment horizontal="center" vertical="center" shrinkToFit="1"/>
      <protection locked="0"/>
    </xf>
    <xf numFmtId="0" fontId="62" fillId="0" borderId="3" xfId="17" applyFont="1" applyBorder="1" applyAlignment="1" applyProtection="1">
      <alignment horizontal="center" vertical="center" wrapText="1" shrinkToFit="1"/>
      <protection locked="0"/>
    </xf>
    <xf numFmtId="0" fontId="62" fillId="0" borderId="7" xfId="17" applyFont="1" applyBorder="1" applyAlignment="1" applyProtection="1">
      <alignment horizontal="center" vertical="center" shrinkToFit="1"/>
      <protection locked="0"/>
    </xf>
    <xf numFmtId="41" fontId="57" fillId="0" borderId="2" xfId="19" applyNumberFormat="1" applyFont="1" applyFill="1" applyBorder="1" applyAlignment="1" applyProtection="1">
      <alignment vertical="center"/>
    </xf>
    <xf numFmtId="6" fontId="57" fillId="0" borderId="2" xfId="19" applyFont="1" applyFill="1" applyBorder="1" applyAlignment="1" applyProtection="1">
      <alignment vertical="center"/>
    </xf>
    <xf numFmtId="41" fontId="57" fillId="0" borderId="3" xfId="19" applyNumberFormat="1" applyFont="1" applyFill="1" applyBorder="1" applyAlignment="1" applyProtection="1">
      <alignment vertical="center"/>
      <protection locked="0"/>
    </xf>
    <xf numFmtId="6" fontId="57" fillId="0" borderId="7" xfId="19" applyFont="1" applyFill="1" applyBorder="1" applyAlignment="1" applyProtection="1">
      <alignment vertical="center"/>
      <protection locked="0"/>
    </xf>
    <xf numFmtId="38" fontId="57" fillId="0" borderId="3" xfId="19" applyNumberFormat="1" applyFont="1" applyFill="1" applyBorder="1" applyAlignment="1" applyProtection="1">
      <alignment vertical="center" shrinkToFit="1"/>
      <protection locked="0"/>
    </xf>
    <xf numFmtId="38" fontId="57" fillId="0" borderId="7" xfId="19" applyNumberFormat="1" applyFont="1" applyFill="1" applyBorder="1" applyAlignment="1" applyProtection="1">
      <alignment vertical="center" shrinkToFit="1"/>
      <protection locked="0"/>
    </xf>
    <xf numFmtId="0" fontId="49" fillId="0" borderId="2" xfId="17" applyFont="1" applyBorder="1" applyAlignment="1" applyProtection="1">
      <alignment horizontal="center" vertical="center"/>
      <protection locked="0"/>
    </xf>
    <xf numFmtId="0" fontId="49" fillId="0" borderId="2" xfId="17" applyFont="1" applyBorder="1" applyAlignment="1" applyProtection="1">
      <alignment horizontal="center" vertical="center" shrinkToFit="1"/>
      <protection locked="0"/>
    </xf>
    <xf numFmtId="0" fontId="6" fillId="7" borderId="0" xfId="15" applyFont="1" applyFill="1" applyAlignment="1" applyProtection="1">
      <alignment horizontal="left" vertical="center"/>
      <protection locked="0"/>
    </xf>
    <xf numFmtId="0" fontId="39" fillId="0" borderId="0" xfId="17" applyFont="1" applyProtection="1">
      <alignment vertical="center"/>
      <protection locked="0"/>
    </xf>
    <xf numFmtId="0" fontId="60" fillId="0" borderId="0" xfId="17" applyFont="1" applyAlignment="1" applyProtection="1">
      <alignment horizontal="center" vertical="center" wrapText="1"/>
      <protection locked="0"/>
    </xf>
    <xf numFmtId="0" fontId="60" fillId="0" borderId="0" xfId="17" applyFont="1" applyAlignment="1" applyProtection="1">
      <alignment horizontal="center" vertical="center"/>
      <protection locked="0"/>
    </xf>
    <xf numFmtId="0" fontId="46" fillId="0" borderId="0" xfId="24" applyFont="1" applyAlignment="1" applyProtection="1">
      <alignment horizontal="center" vertical="center" shrinkToFit="1"/>
      <protection locked="0"/>
    </xf>
    <xf numFmtId="0" fontId="48" fillId="0" borderId="8" xfId="24" applyFont="1" applyBorder="1" applyAlignment="1" applyProtection="1">
      <alignment horizontal="center" vertical="center"/>
      <protection locked="0"/>
    </xf>
    <xf numFmtId="0" fontId="63" fillId="5" borderId="73" xfId="17" applyFont="1" applyFill="1" applyBorder="1" applyAlignment="1">
      <alignment horizontal="left" vertical="top" shrinkToFit="1"/>
    </xf>
    <xf numFmtId="0" fontId="63" fillId="5" borderId="74" xfId="17" applyFont="1" applyFill="1" applyBorder="1" applyAlignment="1">
      <alignment horizontal="left" vertical="top" shrinkToFit="1"/>
    </xf>
    <xf numFmtId="0" fontId="47" fillId="5" borderId="75" xfId="17" applyFont="1" applyFill="1" applyBorder="1" applyAlignment="1">
      <alignment horizontal="left" vertical="top" shrinkToFit="1"/>
    </xf>
    <xf numFmtId="0" fontId="63" fillId="5" borderId="15" xfId="17" applyFont="1" applyFill="1" applyBorder="1" applyAlignment="1">
      <alignment horizontal="left" vertical="top" shrinkToFit="1"/>
    </xf>
    <xf numFmtId="0" fontId="63" fillId="5" borderId="8" xfId="17" applyFont="1" applyFill="1" applyBorder="1" applyAlignment="1">
      <alignment horizontal="left" vertical="top" shrinkToFit="1"/>
    </xf>
    <xf numFmtId="0" fontId="47" fillId="5" borderId="40" xfId="17" applyFont="1" applyFill="1" applyBorder="1" applyAlignment="1">
      <alignment horizontal="left" vertical="top" shrinkToFit="1"/>
    </xf>
    <xf numFmtId="177" fontId="56" fillId="5" borderId="3" xfId="17" applyNumberFormat="1" applyFont="1" applyFill="1" applyBorder="1" applyAlignment="1">
      <alignment horizontal="center" vertical="center"/>
    </xf>
    <xf numFmtId="177" fontId="56" fillId="5" borderId="6" xfId="17" applyNumberFormat="1" applyFont="1" applyFill="1" applyBorder="1" applyAlignment="1">
      <alignment horizontal="center" vertical="center"/>
    </xf>
    <xf numFmtId="176" fontId="56" fillId="0" borderId="6" xfId="17" applyNumberFormat="1" applyFont="1" applyBorder="1" applyAlignment="1">
      <alignment horizontal="left" vertical="center"/>
    </xf>
    <xf numFmtId="176" fontId="53" fillId="0" borderId="76" xfId="17" applyNumberFormat="1" applyFont="1" applyBorder="1" applyAlignment="1">
      <alignment horizontal="left" vertical="center"/>
    </xf>
    <xf numFmtId="177" fontId="56" fillId="5" borderId="77" xfId="17" applyNumberFormat="1" applyFont="1" applyFill="1" applyBorder="1" applyAlignment="1">
      <alignment horizontal="center" vertical="center"/>
    </xf>
    <xf numFmtId="177" fontId="56" fillId="5" borderId="78" xfId="17" applyNumberFormat="1" applyFont="1" applyFill="1" applyBorder="1" applyAlignment="1">
      <alignment horizontal="center" vertical="center"/>
    </xf>
    <xf numFmtId="176" fontId="56" fillId="0" borderId="78" xfId="17" applyNumberFormat="1" applyFont="1" applyBorder="1" applyAlignment="1">
      <alignment horizontal="left" vertical="center"/>
    </xf>
    <xf numFmtId="176" fontId="53" fillId="0" borderId="79" xfId="17" applyNumberFormat="1" applyFont="1" applyBorder="1" applyAlignment="1">
      <alignment horizontal="left" vertical="center"/>
    </xf>
    <xf numFmtId="0" fontId="61" fillId="0" borderId="0" xfId="17" applyFont="1" applyAlignment="1" applyProtection="1">
      <alignment horizontal="right" vertical="center" shrinkToFit="1"/>
      <protection locked="0"/>
    </xf>
    <xf numFmtId="41" fontId="61" fillId="0" borderId="0" xfId="19" applyNumberFormat="1" applyFont="1" applyFill="1" applyBorder="1" applyAlignment="1" applyProtection="1">
      <alignment horizontal="right" vertical="center"/>
    </xf>
    <xf numFmtId="6" fontId="61" fillId="0" borderId="0" xfId="19" applyFont="1" applyFill="1" applyBorder="1" applyAlignment="1" applyProtection="1">
      <alignment horizontal="right" vertical="center"/>
    </xf>
    <xf numFmtId="6" fontId="61" fillId="0" borderId="80" xfId="19" applyFont="1" applyFill="1" applyBorder="1" applyAlignment="1" applyProtection="1">
      <alignment horizontal="right" vertical="center"/>
    </xf>
    <xf numFmtId="0" fontId="64" fillId="0" borderId="0" xfId="17" applyFont="1" applyAlignment="1" applyProtection="1">
      <alignment horizontal="center" vertical="center"/>
      <protection locked="0"/>
    </xf>
    <xf numFmtId="0" fontId="51" fillId="0" borderId="0" xfId="17" applyFont="1" applyAlignment="1" applyProtection="1">
      <alignment horizontal="center" vertical="center"/>
      <protection locked="0"/>
    </xf>
    <xf numFmtId="0" fontId="81" fillId="5" borderId="2" xfId="15" applyFont="1" applyFill="1" applyBorder="1" applyAlignment="1">
      <alignment horizontal="left" vertical="top" wrapText="1"/>
    </xf>
    <xf numFmtId="0" fontId="0" fillId="0" borderId="0" xfId="0" applyAlignment="1">
      <alignment horizontal="center" vertical="center" wrapText="1"/>
    </xf>
    <xf numFmtId="0" fontId="6" fillId="0" borderId="107" xfId="15" applyFont="1" applyBorder="1" applyAlignment="1">
      <alignment horizontal="center" vertical="center" shrinkToFit="1"/>
    </xf>
    <xf numFmtId="0" fontId="6" fillId="0" borderId="23" xfId="15" applyFont="1" applyBorder="1" applyAlignment="1">
      <alignment horizontal="center" vertical="center" shrinkToFit="1"/>
    </xf>
    <xf numFmtId="0" fontId="6" fillId="0" borderId="22" xfId="15" applyFont="1" applyBorder="1" applyAlignment="1">
      <alignment horizontal="center" vertical="center" shrinkToFit="1"/>
    </xf>
    <xf numFmtId="182" fontId="6" fillId="10" borderId="56" xfId="15" applyNumberFormat="1" applyFont="1" applyFill="1" applyBorder="1" applyAlignment="1">
      <alignment horizontal="right" vertical="center" shrinkToFit="1"/>
    </xf>
    <xf numFmtId="182" fontId="6" fillId="10" borderId="57" xfId="15" applyNumberFormat="1" applyFont="1" applyFill="1" applyBorder="1" applyAlignment="1">
      <alignment horizontal="right" vertical="center" shrinkToFit="1"/>
    </xf>
    <xf numFmtId="182" fontId="6" fillId="10" borderId="58" xfId="15" applyNumberFormat="1" applyFont="1" applyFill="1" applyBorder="1" applyAlignment="1">
      <alignment horizontal="right" vertical="center" shrinkToFit="1"/>
    </xf>
    <xf numFmtId="182" fontId="6" fillId="10" borderId="53" xfId="15" applyNumberFormat="1" applyFont="1" applyFill="1" applyBorder="1" applyAlignment="1">
      <alignment horizontal="right" vertical="center" shrinkToFit="1"/>
    </xf>
    <xf numFmtId="182" fontId="6" fillId="10" borderId="54" xfId="15" applyNumberFormat="1" applyFont="1" applyFill="1" applyBorder="1" applyAlignment="1">
      <alignment horizontal="right" vertical="center" shrinkToFit="1"/>
    </xf>
    <xf numFmtId="182" fontId="6" fillId="10" borderId="55" xfId="15" applyNumberFormat="1" applyFont="1" applyFill="1" applyBorder="1" applyAlignment="1">
      <alignment horizontal="right" vertical="center" shrinkToFit="1"/>
    </xf>
    <xf numFmtId="0" fontId="6" fillId="9" borderId="3" xfId="15" applyFont="1" applyFill="1" applyBorder="1" applyAlignment="1">
      <alignment horizontal="center" vertical="center" shrinkToFit="1"/>
    </xf>
    <xf numFmtId="0" fontId="6" fillId="9" borderId="6" xfId="15" applyFont="1" applyFill="1" applyBorder="1" applyAlignment="1">
      <alignment horizontal="center" vertical="center" shrinkToFit="1"/>
    </xf>
    <xf numFmtId="182" fontId="6" fillId="10" borderId="3" xfId="15" applyNumberFormat="1" applyFont="1" applyFill="1" applyBorder="1" applyAlignment="1">
      <alignment horizontal="right" vertical="center" shrinkToFit="1"/>
    </xf>
    <xf numFmtId="182" fontId="6" fillId="10" borderId="6" xfId="15" applyNumberFormat="1" applyFont="1" applyFill="1" applyBorder="1" applyAlignment="1">
      <alignment horizontal="right" vertical="center" shrinkToFit="1"/>
    </xf>
    <xf numFmtId="182" fontId="6" fillId="10" borderId="7" xfId="15" applyNumberFormat="1" applyFont="1" applyFill="1" applyBorder="1" applyAlignment="1">
      <alignment horizontal="right" vertical="center" shrinkToFit="1"/>
    </xf>
    <xf numFmtId="0" fontId="6" fillId="0" borderId="1" xfId="15" applyFont="1" applyBorder="1" applyAlignment="1">
      <alignment horizontal="center" vertical="center" shrinkToFit="1"/>
    </xf>
    <xf numFmtId="0" fontId="6" fillId="0" borderId="59" xfId="15" applyFont="1" applyBorder="1" applyAlignment="1">
      <alignment horizontal="center" vertical="center" shrinkToFit="1"/>
    </xf>
    <xf numFmtId="182" fontId="6" fillId="10" borderId="49" xfId="15" applyNumberFormat="1" applyFont="1" applyFill="1" applyBorder="1" applyAlignment="1">
      <alignment horizontal="right" vertical="center" shrinkToFit="1"/>
    </xf>
    <xf numFmtId="182" fontId="6" fillId="10" borderId="50" xfId="15" applyNumberFormat="1" applyFont="1" applyFill="1" applyBorder="1" applyAlignment="1">
      <alignment horizontal="right" vertical="center" shrinkToFit="1"/>
    </xf>
    <xf numFmtId="182" fontId="6" fillId="10" borderId="51" xfId="15" applyNumberFormat="1" applyFont="1" applyFill="1" applyBorder="1" applyAlignment="1">
      <alignment horizontal="right" vertical="center" shrinkToFit="1"/>
    </xf>
    <xf numFmtId="0" fontId="6" fillId="9" borderId="5" xfId="15" applyFont="1" applyFill="1" applyBorder="1" applyAlignment="1">
      <alignment horizontal="center" vertical="center" wrapText="1"/>
    </xf>
    <xf numFmtId="0" fontId="6" fillId="9" borderId="10" xfId="15" applyFont="1" applyFill="1" applyBorder="1" applyAlignment="1">
      <alignment horizontal="center" vertical="center" wrapText="1"/>
    </xf>
    <xf numFmtId="0" fontId="6" fillId="9" borderId="15" xfId="15" applyFont="1" applyFill="1" applyBorder="1" applyAlignment="1">
      <alignment horizontal="center" vertical="center" wrapText="1"/>
    </xf>
    <xf numFmtId="0" fontId="6" fillId="9" borderId="9" xfId="15" applyFont="1" applyFill="1" applyBorder="1" applyAlignment="1">
      <alignment horizontal="center" vertical="center" wrapText="1"/>
    </xf>
    <xf numFmtId="0" fontId="6" fillId="9" borderId="3" xfId="15" applyFont="1" applyFill="1" applyBorder="1" applyAlignment="1">
      <alignment horizontal="center" vertical="center" wrapText="1"/>
    </xf>
    <xf numFmtId="0" fontId="6" fillId="9" borderId="6" xfId="15" applyFont="1" applyFill="1" applyBorder="1" applyAlignment="1">
      <alignment horizontal="center" vertical="center" wrapText="1"/>
    </xf>
    <xf numFmtId="0" fontId="6" fillId="9" borderId="7" xfId="15" applyFont="1" applyFill="1" applyBorder="1" applyAlignment="1">
      <alignment horizontal="center" vertical="center" wrapText="1"/>
    </xf>
    <xf numFmtId="0" fontId="71" fillId="9" borderId="1" xfId="15" applyFont="1" applyFill="1" applyBorder="1" applyAlignment="1">
      <alignment horizontal="center" vertical="center" wrapText="1"/>
    </xf>
    <xf numFmtId="0" fontId="6" fillId="9" borderId="23" xfId="15" applyFont="1" applyFill="1" applyBorder="1" applyAlignment="1">
      <alignment horizontal="center" vertical="center" wrapText="1"/>
    </xf>
    <xf numFmtId="0" fontId="71" fillId="9" borderId="22" xfId="15" applyFont="1" applyFill="1" applyBorder="1" applyAlignment="1">
      <alignment horizontal="center" vertical="center" wrapText="1"/>
    </xf>
    <xf numFmtId="0" fontId="79" fillId="9" borderId="1" xfId="15" applyFont="1" applyFill="1" applyBorder="1" applyAlignment="1">
      <alignment horizontal="center" vertical="center" wrapText="1"/>
    </xf>
    <xf numFmtId="0" fontId="26" fillId="9" borderId="3" xfId="15" applyFont="1" applyFill="1" applyBorder="1" applyAlignment="1">
      <alignment horizontal="center" vertical="center" wrapText="1"/>
    </xf>
    <xf numFmtId="0" fontId="26" fillId="9" borderId="6" xfId="15" applyFont="1" applyFill="1" applyBorder="1" applyAlignment="1">
      <alignment horizontal="center" vertical="center" wrapText="1"/>
    </xf>
    <xf numFmtId="0" fontId="26" fillId="9" borderId="7" xfId="15" applyFont="1" applyFill="1" applyBorder="1" applyAlignment="1">
      <alignment horizontal="center" vertical="center" wrapText="1"/>
    </xf>
    <xf numFmtId="0" fontId="0" fillId="0" borderId="0" xfId="0" applyAlignment="1" applyProtection="1">
      <alignment horizontal="left" vertical="center"/>
      <protection locked="0"/>
    </xf>
    <xf numFmtId="0" fontId="26" fillId="5" borderId="2" xfId="15" applyFont="1" applyFill="1" applyBorder="1" applyAlignment="1">
      <alignment horizontal="left" vertical="top" wrapText="1"/>
    </xf>
    <xf numFmtId="0" fontId="6" fillId="7" borderId="34" xfId="15" applyFont="1" applyFill="1" applyBorder="1" applyAlignment="1">
      <alignment horizontal="left" vertical="center" shrinkToFit="1"/>
    </xf>
    <xf numFmtId="0" fontId="6" fillId="7" borderId="37" xfId="15" applyFont="1" applyFill="1" applyBorder="1" applyAlignment="1">
      <alignment horizontal="left" vertical="center" shrinkToFit="1"/>
    </xf>
    <xf numFmtId="0" fontId="6" fillId="7" borderId="38" xfId="15" applyFont="1" applyFill="1" applyBorder="1" applyAlignment="1">
      <alignment horizontal="left" vertical="center" shrinkToFit="1"/>
    </xf>
    <xf numFmtId="180" fontId="73" fillId="5" borderId="32" xfId="15" applyNumberFormat="1" applyFont="1" applyFill="1" applyBorder="1" applyAlignment="1">
      <alignment horizontal="center" vertical="center"/>
    </xf>
    <xf numFmtId="180" fontId="73" fillId="5" borderId="25" xfId="15" applyNumberFormat="1" applyFont="1" applyFill="1" applyBorder="1" applyAlignment="1">
      <alignment horizontal="center" vertical="center"/>
    </xf>
    <xf numFmtId="180" fontId="73" fillId="5" borderId="33" xfId="15" applyNumberFormat="1" applyFont="1" applyFill="1" applyBorder="1" applyAlignment="1">
      <alignment horizontal="center" vertical="center"/>
    </xf>
    <xf numFmtId="176" fontId="6" fillId="0" borderId="45" xfId="15" applyNumberFormat="1" applyFont="1" applyBorder="1" applyAlignment="1">
      <alignment horizontal="center" vertical="center" shrinkToFit="1"/>
    </xf>
    <xf numFmtId="176" fontId="6" fillId="0" borderId="46" xfId="15" applyNumberFormat="1" applyFont="1" applyBorder="1" applyAlignment="1">
      <alignment horizontal="center" vertical="center" shrinkToFit="1"/>
    </xf>
    <xf numFmtId="176" fontId="6" fillId="0" borderId="43" xfId="15" applyNumberFormat="1" applyFont="1" applyBorder="1" applyAlignment="1">
      <alignment horizontal="center" vertical="center" shrinkToFit="1"/>
    </xf>
    <xf numFmtId="176" fontId="74" fillId="5" borderId="46" xfId="15" applyNumberFormat="1" applyFont="1" applyFill="1" applyBorder="1" applyAlignment="1">
      <alignment horizontal="center" vertical="center"/>
    </xf>
    <xf numFmtId="176" fontId="74" fillId="5" borderId="47" xfId="15" applyNumberFormat="1" applyFont="1" applyFill="1" applyBorder="1" applyAlignment="1">
      <alignment horizontal="center" vertical="center"/>
    </xf>
    <xf numFmtId="0" fontId="19" fillId="5" borderId="0" xfId="15" applyFont="1" applyFill="1" applyAlignment="1" applyProtection="1">
      <alignment horizontal="left" vertical="center" wrapText="1" shrinkToFit="1"/>
      <protection locked="0"/>
    </xf>
    <xf numFmtId="176" fontId="6" fillId="0" borderId="106" xfId="15" applyNumberFormat="1" applyFont="1" applyBorder="1" applyAlignment="1">
      <alignment horizontal="center" vertical="center" shrinkToFit="1"/>
    </xf>
    <xf numFmtId="41" fontId="25" fillId="5" borderId="3" xfId="15" applyNumberFormat="1" applyFont="1" applyFill="1" applyBorder="1" applyAlignment="1">
      <alignment horizontal="center" vertical="center"/>
    </xf>
    <xf numFmtId="41" fontId="25" fillId="5" borderId="6" xfId="15" applyNumberFormat="1" applyFont="1" applyFill="1" applyBorder="1" applyAlignment="1">
      <alignment horizontal="center" vertical="center"/>
    </xf>
    <xf numFmtId="41" fontId="25" fillId="5" borderId="7" xfId="15" applyNumberFormat="1" applyFont="1" applyFill="1" applyBorder="1" applyAlignment="1">
      <alignment horizontal="center" vertical="center"/>
    </xf>
    <xf numFmtId="0" fontId="6" fillId="5" borderId="3" xfId="15" applyFont="1" applyFill="1" applyBorder="1" applyAlignment="1">
      <alignment horizontal="center" vertical="center"/>
    </xf>
    <xf numFmtId="0" fontId="6" fillId="5" borderId="6" xfId="15" applyFont="1" applyFill="1" applyBorder="1" applyAlignment="1">
      <alignment horizontal="center" vertical="center"/>
    </xf>
    <xf numFmtId="0" fontId="6" fillId="5" borderId="7" xfId="15" applyFont="1" applyFill="1" applyBorder="1" applyAlignment="1">
      <alignment horizontal="center" vertical="center"/>
    </xf>
    <xf numFmtId="0" fontId="6" fillId="5" borderId="5" xfId="15" applyFont="1" applyFill="1" applyBorder="1" applyAlignment="1">
      <alignment horizontal="center" vertical="center"/>
    </xf>
    <xf numFmtId="0" fontId="6" fillId="5" borderId="4" xfId="15" applyFont="1" applyFill="1" applyBorder="1" applyAlignment="1">
      <alignment horizontal="center" vertical="center"/>
    </xf>
    <xf numFmtId="0" fontId="6" fillId="5" borderId="10" xfId="15" applyFont="1" applyFill="1" applyBorder="1" applyAlignment="1">
      <alignment horizontal="center" vertical="center"/>
    </xf>
    <xf numFmtId="0" fontId="6" fillId="5" borderId="13" xfId="15" applyFont="1" applyFill="1" applyBorder="1" applyAlignment="1">
      <alignment horizontal="center" vertical="center"/>
    </xf>
    <xf numFmtId="0" fontId="6" fillId="5" borderId="0" xfId="15" applyFont="1" applyFill="1" applyAlignment="1">
      <alignment horizontal="center" vertical="center"/>
    </xf>
    <xf numFmtId="0" fontId="6" fillId="5" borderId="14" xfId="15" applyFont="1" applyFill="1" applyBorder="1" applyAlignment="1">
      <alignment horizontal="center" vertical="center"/>
    </xf>
    <xf numFmtId="0" fontId="6" fillId="5" borderId="15" xfId="15" applyFont="1" applyFill="1" applyBorder="1" applyAlignment="1">
      <alignment horizontal="center" vertical="center"/>
    </xf>
    <xf numFmtId="0" fontId="6" fillId="5" borderId="8" xfId="15" applyFont="1" applyFill="1" applyBorder="1" applyAlignment="1">
      <alignment horizontal="center" vertical="center"/>
    </xf>
    <xf numFmtId="0" fontId="6" fillId="5" borderId="9" xfId="15" applyFont="1" applyFill="1" applyBorder="1" applyAlignment="1">
      <alignment horizontal="center" vertical="center"/>
    </xf>
    <xf numFmtId="0" fontId="6" fillId="8" borderId="3" xfId="15" applyFont="1" applyFill="1" applyBorder="1" applyAlignment="1">
      <alignment horizontal="center" vertical="center"/>
    </xf>
    <xf numFmtId="0" fontId="6" fillId="8" borderId="6" xfId="15" applyFont="1" applyFill="1" applyBorder="1" applyAlignment="1">
      <alignment horizontal="center" vertical="center"/>
    </xf>
    <xf numFmtId="0" fontId="6" fillId="8" borderId="7" xfId="15" applyFont="1" applyFill="1" applyBorder="1" applyAlignment="1">
      <alignment horizontal="center" vertical="center"/>
    </xf>
    <xf numFmtId="0" fontId="72" fillId="5" borderId="32" xfId="15" applyFont="1" applyFill="1" applyBorder="1" applyAlignment="1">
      <alignment horizontal="center" vertical="center"/>
    </xf>
    <xf numFmtId="0" fontId="72" fillId="5" borderId="25" xfId="15" applyFont="1" applyFill="1" applyBorder="1" applyAlignment="1">
      <alignment horizontal="center" vertical="center"/>
    </xf>
    <xf numFmtId="0" fontId="72" fillId="5" borderId="33" xfId="15" applyFont="1" applyFill="1" applyBorder="1" applyAlignment="1">
      <alignment horizontal="center" vertical="center"/>
    </xf>
    <xf numFmtId="0" fontId="60" fillId="0" borderId="0" xfId="0" applyFont="1" applyAlignment="1">
      <alignment horizontal="center" vertical="center" wrapText="1"/>
    </xf>
    <xf numFmtId="0" fontId="48" fillId="0" borderId="8" xfId="0" applyFont="1" applyBorder="1" applyAlignment="1">
      <alignment horizontal="center" vertical="center"/>
    </xf>
    <xf numFmtId="0" fontId="71" fillId="7" borderId="27" xfId="15" applyFont="1" applyFill="1" applyBorder="1" applyAlignment="1">
      <alignment horizontal="center" vertical="center"/>
    </xf>
    <xf numFmtId="0" fontId="71" fillId="7" borderId="28" xfId="15" applyFont="1" applyFill="1" applyBorder="1" applyAlignment="1">
      <alignment horizontal="center" vertical="center"/>
    </xf>
    <xf numFmtId="0" fontId="6" fillId="5" borderId="29" xfId="15" applyFont="1" applyFill="1" applyBorder="1" applyAlignment="1">
      <alignment horizontal="left" vertical="center"/>
    </xf>
    <xf numFmtId="0" fontId="6" fillId="5" borderId="30" xfId="15" applyFont="1" applyFill="1" applyBorder="1" applyAlignment="1">
      <alignment horizontal="left" vertical="center"/>
    </xf>
    <xf numFmtId="0" fontId="6" fillId="5" borderId="31" xfId="15" applyFont="1" applyFill="1" applyBorder="1" applyAlignment="1">
      <alignment horizontal="left" vertical="center"/>
    </xf>
    <xf numFmtId="0" fontId="6" fillId="7" borderId="32" xfId="15" applyFont="1" applyFill="1" applyBorder="1" applyAlignment="1">
      <alignment horizontal="center" vertical="center"/>
    </xf>
    <xf numFmtId="0" fontId="6" fillId="7" borderId="24" xfId="15" applyFont="1" applyFill="1" applyBorder="1" applyAlignment="1">
      <alignment horizontal="center" vertical="center"/>
    </xf>
    <xf numFmtId="0" fontId="6" fillId="5" borderId="26" xfId="15" applyFont="1" applyFill="1" applyBorder="1" applyAlignment="1">
      <alignment horizontal="left" vertical="center"/>
    </xf>
    <xf numFmtId="0" fontId="6" fillId="5" borderId="25" xfId="15" applyFont="1" applyFill="1" applyBorder="1" applyAlignment="1">
      <alignment horizontal="left" vertical="center"/>
    </xf>
    <xf numFmtId="0" fontId="6" fillId="5" borderId="33" xfId="15" applyFont="1" applyFill="1" applyBorder="1" applyAlignment="1">
      <alignment horizontal="left" vertical="center"/>
    </xf>
    <xf numFmtId="0" fontId="71" fillId="7" borderId="34" xfId="15" applyFont="1" applyFill="1" applyBorder="1" applyAlignment="1">
      <alignment horizontal="center" vertical="center"/>
    </xf>
    <xf numFmtId="0" fontId="71" fillId="7" borderId="35" xfId="15" applyFont="1" applyFill="1" applyBorder="1" applyAlignment="1">
      <alignment horizontal="center" vertical="center"/>
    </xf>
    <xf numFmtId="0" fontId="6" fillId="5" borderId="36" xfId="15" applyFont="1" applyFill="1" applyBorder="1" applyAlignment="1">
      <alignment horizontal="left" vertical="center"/>
    </xf>
    <xf numFmtId="0" fontId="6" fillId="5" borderId="37" xfId="15" applyFont="1" applyFill="1" applyBorder="1" applyAlignment="1">
      <alignment horizontal="left" vertical="center"/>
    </xf>
    <xf numFmtId="0" fontId="6" fillId="5" borderId="38" xfId="15" applyFont="1" applyFill="1" applyBorder="1" applyAlignment="1">
      <alignment horizontal="left" vertical="center"/>
    </xf>
    <xf numFmtId="0" fontId="6" fillId="7" borderId="39" xfId="15" applyFont="1" applyFill="1" applyBorder="1" applyAlignment="1">
      <alignment horizontal="center" vertical="center"/>
    </xf>
    <xf numFmtId="0" fontId="6" fillId="7" borderId="9" xfId="15" applyFont="1" applyFill="1" applyBorder="1" applyAlignment="1">
      <alignment horizontal="center" vertical="center"/>
    </xf>
    <xf numFmtId="0" fontId="6" fillId="5" borderId="15" xfId="15" applyFont="1" applyFill="1" applyBorder="1" applyAlignment="1">
      <alignment horizontal="left" vertical="center"/>
    </xf>
    <xf numFmtId="0" fontId="6" fillId="5" borderId="8" xfId="15" applyFont="1" applyFill="1" applyBorder="1" applyAlignment="1">
      <alignment horizontal="left" vertical="center"/>
    </xf>
    <xf numFmtId="0" fontId="6" fillId="5" borderId="40" xfId="15" applyFont="1" applyFill="1" applyBorder="1" applyAlignment="1">
      <alignment horizontal="left" vertical="center"/>
    </xf>
    <xf numFmtId="0" fontId="6" fillId="7" borderId="41" xfId="15" applyFont="1" applyFill="1" applyBorder="1" applyAlignment="1">
      <alignment horizontal="left" vertical="center" shrinkToFit="1"/>
    </xf>
    <xf numFmtId="0" fontId="6" fillId="7" borderId="0" xfId="15" applyFont="1" applyFill="1" applyAlignment="1">
      <alignment horizontal="left" vertical="center" shrinkToFit="1"/>
    </xf>
    <xf numFmtId="0" fontId="6" fillId="7" borderId="42" xfId="15" applyFont="1" applyFill="1" applyBorder="1" applyAlignment="1">
      <alignment horizontal="left" vertical="center" shrinkToFit="1"/>
    </xf>
    <xf numFmtId="0" fontId="6" fillId="5" borderId="9" xfId="15" applyFont="1" applyFill="1" applyBorder="1" applyAlignment="1">
      <alignment horizontal="left" vertical="center"/>
    </xf>
    <xf numFmtId="0" fontId="12" fillId="0" borderId="0" xfId="0" applyFont="1" applyAlignment="1">
      <alignment horizontal="center" vertical="center"/>
    </xf>
    <xf numFmtId="0" fontId="6" fillId="0" borderId="8" xfId="0" applyFont="1" applyBorder="1" applyAlignment="1">
      <alignment horizontal="left" vertical="center" wrapText="1" shrinkToFit="1"/>
    </xf>
    <xf numFmtId="0" fontId="6" fillId="0" borderId="4" xfId="0" applyFont="1" applyBorder="1" applyAlignment="1">
      <alignment horizontal="left" vertical="center"/>
    </xf>
    <xf numFmtId="0" fontId="6" fillId="0" borderId="3" xfId="0" applyFont="1" applyBorder="1" applyAlignment="1">
      <alignment horizontal="center" vertical="center" shrinkToFit="1"/>
    </xf>
    <xf numFmtId="0" fontId="6" fillId="0" borderId="7" xfId="0" applyFont="1" applyBorder="1" applyAlignment="1">
      <alignment horizontal="center" vertical="center" shrinkToFit="1"/>
    </xf>
    <xf numFmtId="177" fontId="6" fillId="0" borderId="11" xfId="0" applyNumberFormat="1" applyFont="1" applyBorder="1" applyAlignment="1">
      <alignment horizontal="center" vertical="center"/>
    </xf>
    <xf numFmtId="0" fontId="6" fillId="0" borderId="2" xfId="0" applyFont="1" applyBorder="1" applyAlignment="1">
      <alignment horizontal="center" vertical="center" wrapText="1"/>
    </xf>
    <xf numFmtId="0" fontId="42" fillId="0" borderId="67" xfId="0" applyFont="1" applyBorder="1" applyAlignment="1" applyProtection="1">
      <alignment horizontal="center" vertical="center" wrapText="1"/>
      <protection locked="0"/>
    </xf>
    <xf numFmtId="0" fontId="42" fillId="0" borderId="68" xfId="0" applyFont="1" applyBorder="1" applyAlignment="1" applyProtection="1">
      <alignment horizontal="center" vertical="center" wrapText="1"/>
      <protection locked="0"/>
    </xf>
    <xf numFmtId="0" fontId="42" fillId="0" borderId="69" xfId="0" applyFont="1" applyBorder="1" applyAlignment="1" applyProtection="1">
      <alignment horizontal="center" vertical="center" wrapText="1"/>
      <protection locked="0"/>
    </xf>
    <xf numFmtId="177" fontId="6" fillId="0" borderId="2" xfId="0" applyNumberFormat="1" applyFont="1" applyBorder="1" applyAlignment="1" applyProtection="1">
      <alignment horizontal="center" vertical="center"/>
      <protection locked="0"/>
    </xf>
    <xf numFmtId="177" fontId="6" fillId="0" borderId="2" xfId="0" applyNumberFormat="1" applyFont="1" applyBorder="1" applyAlignment="1" applyProtection="1">
      <alignment horizontal="center" vertical="center" wrapText="1"/>
      <protection locked="0"/>
    </xf>
    <xf numFmtId="177" fontId="6" fillId="0" borderId="2" xfId="0" applyNumberFormat="1" applyFont="1" applyBorder="1" applyAlignment="1">
      <alignment horizontal="center" vertical="center"/>
    </xf>
    <xf numFmtId="177" fontId="6" fillId="0" borderId="1" xfId="0" applyNumberFormat="1" applyFont="1" applyBorder="1" applyAlignment="1" applyProtection="1">
      <alignment horizontal="center" vertical="center" wrapText="1"/>
      <protection locked="0"/>
    </xf>
    <xf numFmtId="0" fontId="6" fillId="0" borderId="64" xfId="0" applyFont="1" applyBorder="1" applyAlignment="1">
      <alignment horizontal="center" vertical="center"/>
    </xf>
    <xf numFmtId="0" fontId="6" fillId="0" borderId="65" xfId="0" applyFont="1" applyBorder="1" applyAlignment="1">
      <alignment horizontal="center" vertical="center"/>
    </xf>
    <xf numFmtId="0" fontId="6" fillId="0" borderId="66" xfId="0" applyFont="1" applyBorder="1" applyAlignment="1">
      <alignment horizontal="center" vertical="center"/>
    </xf>
    <xf numFmtId="0" fontId="6" fillId="0" borderId="5"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8" xfId="0" applyFont="1" applyBorder="1" applyAlignment="1">
      <alignment horizontal="center" vertical="center" shrinkToFit="1"/>
    </xf>
    <xf numFmtId="0" fontId="6" fillId="0" borderId="1" xfId="0" applyFont="1" applyBorder="1" applyAlignment="1">
      <alignment horizontal="center" vertical="center" wrapText="1" shrinkToFit="1"/>
    </xf>
    <xf numFmtId="0" fontId="6" fillId="0" borderId="22" xfId="0" applyFont="1" applyBorder="1" applyAlignment="1">
      <alignment horizontal="center" vertical="center" wrapText="1" shrinkToFit="1"/>
    </xf>
    <xf numFmtId="0" fontId="42" fillId="4" borderId="2" xfId="0" applyFont="1" applyFill="1" applyBorder="1" applyAlignment="1" applyProtection="1">
      <alignment horizontal="center" vertical="center" wrapText="1"/>
      <protection locked="0"/>
    </xf>
    <xf numFmtId="0" fontId="42" fillId="0" borderId="2" xfId="0" applyFont="1" applyBorder="1" applyAlignment="1" applyProtection="1">
      <alignment horizontal="center" vertical="center" wrapText="1"/>
      <protection locked="0"/>
    </xf>
    <xf numFmtId="177" fontId="6" fillId="4" borderId="2" xfId="0" applyNumberFormat="1" applyFont="1" applyFill="1" applyBorder="1" applyAlignment="1" applyProtection="1">
      <alignment horizontal="center" vertical="center" shrinkToFit="1"/>
      <protection locked="0"/>
    </xf>
    <xf numFmtId="177" fontId="6" fillId="0" borderId="3" xfId="0" applyNumberFormat="1" applyFont="1" applyBorder="1" applyAlignment="1">
      <alignment horizontal="center" vertical="center"/>
    </xf>
    <xf numFmtId="177" fontId="6" fillId="0" borderId="7" xfId="0" applyNumberFormat="1" applyFont="1" applyBorder="1" applyAlignment="1">
      <alignment horizontal="center" vertical="center"/>
    </xf>
    <xf numFmtId="0" fontId="42" fillId="0" borderId="1" xfId="0" applyFont="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2" xfId="0" applyFont="1" applyBorder="1" applyAlignment="1">
      <alignment horizontal="center" vertical="center" wrapText="1"/>
    </xf>
    <xf numFmtId="0" fontId="36" fillId="0" borderId="3" xfId="0" applyFont="1" applyBorder="1" applyAlignment="1">
      <alignment horizontal="left" vertical="center" wrapText="1"/>
    </xf>
    <xf numFmtId="0" fontId="3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center" vertical="center" shrinkToFit="1"/>
    </xf>
    <xf numFmtId="0" fontId="6" fillId="0" borderId="23" xfId="0" applyFont="1" applyBorder="1" applyAlignment="1">
      <alignment horizontal="center" vertical="center" wrapText="1"/>
    </xf>
    <xf numFmtId="0" fontId="6" fillId="0" borderId="23" xfId="0" applyFont="1" applyBorder="1" applyAlignment="1">
      <alignment horizontal="center" vertical="center" wrapText="1" shrinkToFit="1"/>
    </xf>
    <xf numFmtId="0" fontId="6" fillId="0" borderId="3"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shrinkToFit="1"/>
      <protection locked="0"/>
    </xf>
    <xf numFmtId="0" fontId="6" fillId="0" borderId="7" xfId="0" applyFont="1" applyBorder="1" applyAlignment="1" applyProtection="1">
      <alignment horizontal="center" vertical="center" shrinkToFit="1"/>
      <protection locked="0"/>
    </xf>
    <xf numFmtId="0" fontId="33" fillId="0" borderId="0" xfId="0" applyFont="1" applyAlignment="1">
      <alignment horizontal="center" vertical="center"/>
    </xf>
    <xf numFmtId="0" fontId="32" fillId="0" borderId="3" xfId="0" applyFont="1" applyBorder="1" applyAlignment="1">
      <alignment horizontal="center" vertical="center"/>
    </xf>
    <xf numFmtId="0" fontId="32" fillId="0" borderId="6" xfId="0" applyFont="1" applyBorder="1" applyAlignment="1">
      <alignment horizontal="center" vertical="center"/>
    </xf>
    <xf numFmtId="0" fontId="49" fillId="0" borderId="3" xfId="17" applyFont="1" applyBorder="1" applyAlignment="1" applyProtection="1">
      <alignment horizontal="center" vertical="center"/>
      <protection locked="0"/>
    </xf>
    <xf numFmtId="0" fontId="49" fillId="0" borderId="6" xfId="17" applyFont="1" applyBorder="1" applyAlignment="1" applyProtection="1">
      <alignment horizontal="center" vertical="center"/>
      <protection locked="0"/>
    </xf>
    <xf numFmtId="0" fontId="49" fillId="0" borderId="7" xfId="17" applyFont="1" applyBorder="1" applyAlignment="1" applyProtection="1">
      <alignment horizontal="center" vertical="center"/>
      <protection locked="0"/>
    </xf>
    <xf numFmtId="41" fontId="39" fillId="0" borderId="3" xfId="19" applyNumberFormat="1" applyFont="1" applyFill="1" applyBorder="1" applyAlignment="1" applyProtection="1">
      <alignment horizontal="right" vertical="center"/>
    </xf>
    <xf numFmtId="41" fontId="39" fillId="0" borderId="6" xfId="19" applyNumberFormat="1" applyFont="1" applyFill="1" applyBorder="1" applyAlignment="1" applyProtection="1">
      <alignment horizontal="right" vertical="center"/>
    </xf>
    <xf numFmtId="41" fontId="39" fillId="0" borderId="7" xfId="19" applyNumberFormat="1" applyFont="1" applyFill="1" applyBorder="1" applyAlignment="1" applyProtection="1">
      <alignment horizontal="right" vertical="center"/>
    </xf>
    <xf numFmtId="0" fontId="62" fillId="0" borderId="5" xfId="17" applyFont="1" applyBorder="1" applyAlignment="1" applyProtection="1">
      <alignment horizontal="center" vertical="center" wrapText="1"/>
      <protection locked="0"/>
    </xf>
    <xf numFmtId="0" fontId="62" fillId="0" borderId="10" xfId="17" applyFont="1" applyBorder="1" applyAlignment="1" applyProtection="1">
      <alignment horizontal="center" vertical="center" wrapText="1"/>
      <protection locked="0"/>
    </xf>
    <xf numFmtId="0" fontId="62" fillId="0" borderId="13" xfId="17" applyFont="1" applyBorder="1" applyAlignment="1" applyProtection="1">
      <alignment horizontal="center" vertical="center" wrapText="1"/>
      <protection locked="0"/>
    </xf>
    <xf numFmtId="0" fontId="62" fillId="0" borderId="14" xfId="17" applyFont="1" applyBorder="1" applyAlignment="1" applyProtection="1">
      <alignment horizontal="center" vertical="center" wrapText="1"/>
      <protection locked="0"/>
    </xf>
    <xf numFmtId="0" fontId="62" fillId="0" borderId="15" xfId="17" applyFont="1" applyBorder="1" applyAlignment="1" applyProtection="1">
      <alignment horizontal="center" vertical="center" wrapText="1"/>
      <protection locked="0"/>
    </xf>
    <xf numFmtId="0" fontId="62" fillId="0" borderId="9" xfId="17" applyFont="1" applyBorder="1" applyAlignment="1" applyProtection="1">
      <alignment horizontal="center" vertical="center" wrapText="1"/>
      <protection locked="0"/>
    </xf>
    <xf numFmtId="0" fontId="66" fillId="0" borderId="5" xfId="17" applyFont="1" applyBorder="1" applyAlignment="1" applyProtection="1">
      <alignment horizontal="left" vertical="top" wrapText="1"/>
      <protection locked="0"/>
    </xf>
    <xf numFmtId="0" fontId="66" fillId="0" borderId="4" xfId="17" applyFont="1" applyBorder="1" applyAlignment="1" applyProtection="1">
      <alignment horizontal="left" vertical="top" wrapText="1"/>
      <protection locked="0"/>
    </xf>
    <xf numFmtId="0" fontId="66" fillId="0" borderId="10" xfId="17" applyFont="1" applyBorder="1" applyAlignment="1" applyProtection="1">
      <alignment horizontal="left" vertical="top" wrapText="1"/>
      <protection locked="0"/>
    </xf>
    <xf numFmtId="0" fontId="66" fillId="0" borderId="13" xfId="17" applyFont="1" applyBorder="1" applyAlignment="1" applyProtection="1">
      <alignment horizontal="left" vertical="top" wrapText="1"/>
      <protection locked="0"/>
    </xf>
    <xf numFmtId="0" fontId="66" fillId="0" borderId="0" xfId="17" applyFont="1" applyAlignment="1" applyProtection="1">
      <alignment horizontal="left" vertical="top" wrapText="1"/>
      <protection locked="0"/>
    </xf>
    <xf numFmtId="0" fontId="66" fillId="0" borderId="14" xfId="17" applyFont="1" applyBorder="1" applyAlignment="1" applyProtection="1">
      <alignment horizontal="left" vertical="top" wrapText="1"/>
      <protection locked="0"/>
    </xf>
    <xf numFmtId="0" fontId="66" fillId="0" borderId="15" xfId="17" applyFont="1" applyBorder="1" applyAlignment="1" applyProtection="1">
      <alignment horizontal="left" vertical="top" wrapText="1"/>
      <protection locked="0"/>
    </xf>
    <xf numFmtId="0" fontId="66" fillId="0" borderId="8" xfId="17" applyFont="1" applyBorder="1" applyAlignment="1" applyProtection="1">
      <alignment horizontal="left" vertical="top" wrapText="1"/>
      <protection locked="0"/>
    </xf>
    <xf numFmtId="0" fontId="66" fillId="0" borderId="9" xfId="17" applyFont="1" applyBorder="1" applyAlignment="1" applyProtection="1">
      <alignment horizontal="left" vertical="top" wrapText="1"/>
      <protection locked="0"/>
    </xf>
    <xf numFmtId="0" fontId="57" fillId="0" borderId="3" xfId="17" applyFont="1" applyBorder="1" applyProtection="1">
      <alignment vertical="center"/>
      <protection locked="0"/>
    </xf>
    <xf numFmtId="0" fontId="57" fillId="0" borderId="6" xfId="17" applyFont="1" applyBorder="1" applyProtection="1">
      <alignment vertical="center"/>
      <protection locked="0"/>
    </xf>
    <xf numFmtId="0" fontId="57" fillId="0" borderId="7" xfId="17" applyFont="1" applyBorder="1" applyProtection="1">
      <alignment vertical="center"/>
      <protection locked="0"/>
    </xf>
    <xf numFmtId="38" fontId="39" fillId="0" borderId="3" xfId="20" applyFont="1" applyFill="1" applyBorder="1" applyAlignment="1" applyProtection="1">
      <alignment horizontal="right" vertical="center"/>
    </xf>
    <xf numFmtId="38" fontId="39" fillId="0" borderId="6" xfId="20" applyFont="1" applyFill="1" applyBorder="1" applyAlignment="1" applyProtection="1">
      <alignment horizontal="right" vertical="center"/>
    </xf>
    <xf numFmtId="38" fontId="39" fillId="0" borderId="7" xfId="20" applyFont="1" applyFill="1" applyBorder="1" applyAlignment="1" applyProtection="1">
      <alignment horizontal="right" vertical="center"/>
    </xf>
    <xf numFmtId="0" fontId="62" fillId="0" borderId="3" xfId="17" applyFont="1" applyBorder="1" applyAlignment="1" applyProtection="1">
      <alignment horizontal="center" vertical="center" shrinkToFit="1"/>
      <protection locked="0"/>
    </xf>
    <xf numFmtId="0" fontId="57" fillId="0" borderId="3" xfId="17" applyFont="1" applyBorder="1" applyAlignment="1" applyProtection="1">
      <alignment horizontal="center" vertical="center" shrinkToFit="1"/>
      <protection locked="0"/>
    </xf>
    <xf numFmtId="0" fontId="57" fillId="0" borderId="7" xfId="17" applyFont="1" applyBorder="1" applyAlignment="1" applyProtection="1">
      <alignment horizontal="center" vertical="center" shrinkToFit="1"/>
      <protection locked="0"/>
    </xf>
    <xf numFmtId="41" fontId="57" fillId="0" borderId="3" xfId="19" applyNumberFormat="1" applyFont="1" applyFill="1" applyBorder="1" applyAlignment="1" applyProtection="1">
      <alignment vertical="center"/>
    </xf>
    <xf numFmtId="41" fontId="57" fillId="0" borderId="7" xfId="19" applyNumberFormat="1" applyFont="1" applyFill="1" applyBorder="1" applyAlignment="1" applyProtection="1">
      <alignment vertical="center"/>
    </xf>
    <xf numFmtId="38" fontId="57" fillId="0" borderId="3" xfId="19" applyNumberFormat="1" applyFont="1" applyFill="1" applyBorder="1" applyAlignment="1" applyProtection="1">
      <alignment vertical="center" shrinkToFit="1"/>
    </xf>
    <xf numFmtId="38" fontId="57" fillId="0" borderId="7" xfId="19" applyNumberFormat="1" applyFont="1" applyFill="1" applyBorder="1" applyAlignment="1" applyProtection="1">
      <alignment vertical="center" shrinkToFit="1"/>
    </xf>
    <xf numFmtId="0" fontId="62" fillId="0" borderId="3" xfId="17" applyFont="1" applyBorder="1" applyAlignment="1" applyProtection="1">
      <alignment horizontal="center" vertical="center"/>
      <protection locked="0"/>
    </xf>
    <xf numFmtId="0" fontId="62" fillId="0" borderId="6" xfId="17" applyFont="1" applyBorder="1" applyAlignment="1" applyProtection="1">
      <alignment horizontal="center" vertical="center"/>
      <protection locked="0"/>
    </xf>
    <xf numFmtId="0" fontId="62" fillId="0" borderId="7" xfId="17" applyFont="1" applyBorder="1" applyAlignment="1" applyProtection="1">
      <alignment horizontal="center" vertical="center"/>
      <protection locked="0"/>
    </xf>
    <xf numFmtId="0" fontId="49" fillId="0" borderId="3" xfId="17" applyFont="1" applyBorder="1" applyAlignment="1" applyProtection="1">
      <alignment horizontal="center" vertical="center" shrinkToFit="1"/>
      <protection locked="0"/>
    </xf>
    <xf numFmtId="0" fontId="49" fillId="0" borderId="6" xfId="17" applyFont="1" applyBorder="1" applyAlignment="1" applyProtection="1">
      <alignment horizontal="center" vertical="center" shrinkToFit="1"/>
      <protection locked="0"/>
    </xf>
    <xf numFmtId="0" fontId="49" fillId="0" borderId="7" xfId="17" applyFont="1" applyBorder="1" applyAlignment="1" applyProtection="1">
      <alignment horizontal="center" vertical="center" shrinkToFit="1"/>
      <protection locked="0"/>
    </xf>
    <xf numFmtId="0" fontId="58" fillId="0" borderId="0" xfId="17" applyFont="1" applyAlignment="1" applyProtection="1">
      <alignment horizontal="center" vertical="center"/>
      <protection locked="0"/>
    </xf>
    <xf numFmtId="0" fontId="46" fillId="0" borderId="0" xfId="18" applyFont="1" applyAlignment="1" applyProtection="1">
      <alignment horizontal="center" vertical="center" shrinkToFit="1"/>
      <protection locked="0"/>
    </xf>
    <xf numFmtId="0" fontId="46" fillId="0" borderId="8" xfId="18" applyFont="1" applyBorder="1" applyAlignment="1">
      <alignment horizontal="center" vertical="center" shrinkToFit="1"/>
    </xf>
    <xf numFmtId="0" fontId="63" fillId="0" borderId="73" xfId="17" applyFont="1" applyBorder="1" applyAlignment="1">
      <alignment horizontal="left" vertical="center" shrinkToFit="1"/>
    </xf>
    <xf numFmtId="0" fontId="63" fillId="0" borderId="74" xfId="17" applyFont="1" applyBorder="1" applyAlignment="1">
      <alignment horizontal="left" vertical="center" shrinkToFit="1"/>
    </xf>
    <xf numFmtId="0" fontId="63" fillId="0" borderId="75" xfId="17" applyFont="1" applyBorder="1" applyAlignment="1">
      <alignment horizontal="left" vertical="center" shrinkToFit="1"/>
    </xf>
    <xf numFmtId="0" fontId="63" fillId="0" borderId="3" xfId="17" applyFont="1" applyBorder="1" applyAlignment="1">
      <alignment horizontal="left" vertical="center" shrinkToFit="1"/>
    </xf>
    <xf numFmtId="0" fontId="63" fillId="0" borderId="6" xfId="17" applyFont="1" applyBorder="1" applyAlignment="1">
      <alignment horizontal="left" vertical="center" shrinkToFit="1"/>
    </xf>
    <xf numFmtId="0" fontId="63" fillId="0" borderId="76" xfId="17" applyFont="1" applyBorder="1" applyAlignment="1">
      <alignment horizontal="left" vertical="center" shrinkToFit="1"/>
    </xf>
    <xf numFmtId="177" fontId="56" fillId="0" borderId="3" xfId="17" applyNumberFormat="1" applyFont="1" applyBorder="1" applyAlignment="1" applyProtection="1">
      <alignment horizontal="center" vertical="center"/>
      <protection locked="0"/>
    </xf>
    <xf numFmtId="177" fontId="56" fillId="0" borderId="6" xfId="17" applyNumberFormat="1" applyFont="1" applyBorder="1" applyAlignment="1" applyProtection="1">
      <alignment horizontal="center" vertical="center"/>
      <protection locked="0"/>
    </xf>
    <xf numFmtId="176" fontId="56" fillId="0" borderId="76" xfId="17" applyNumberFormat="1" applyFont="1" applyBorder="1" applyAlignment="1">
      <alignment horizontal="left" vertical="center"/>
    </xf>
    <xf numFmtId="177" fontId="56" fillId="0" borderId="77" xfId="17" applyNumberFormat="1" applyFont="1" applyBorder="1" applyAlignment="1" applyProtection="1">
      <alignment horizontal="center" vertical="center"/>
      <protection locked="0"/>
    </xf>
    <xf numFmtId="177" fontId="56" fillId="0" borderId="78" xfId="17" applyNumberFormat="1" applyFont="1" applyBorder="1" applyAlignment="1" applyProtection="1">
      <alignment horizontal="center" vertical="center"/>
      <protection locked="0"/>
    </xf>
    <xf numFmtId="176" fontId="56" fillId="0" borderId="79" xfId="17" applyNumberFormat="1" applyFont="1" applyBorder="1" applyAlignment="1">
      <alignment horizontal="left" vertical="center"/>
    </xf>
    <xf numFmtId="41" fontId="61" fillId="0" borderId="80" xfId="19" applyNumberFormat="1" applyFont="1" applyFill="1" applyBorder="1" applyAlignment="1" applyProtection="1">
      <alignment horizontal="right" vertical="center"/>
    </xf>
    <xf numFmtId="0" fontId="4" fillId="0" borderId="15" xfId="25" applyBorder="1" applyAlignment="1">
      <alignment horizontal="left" vertical="center" shrinkToFit="1"/>
    </xf>
    <xf numFmtId="0" fontId="4" fillId="0" borderId="8" xfId="25" applyBorder="1" applyAlignment="1">
      <alignment horizontal="left" vertical="center" shrinkToFit="1"/>
    </xf>
    <xf numFmtId="0" fontId="4" fillId="0" borderId="40" xfId="25" applyBorder="1" applyAlignment="1">
      <alignment horizontal="left" vertical="center" shrinkToFit="1"/>
    </xf>
    <xf numFmtId="0" fontId="94" fillId="0" borderId="0" xfId="25" applyFont="1" applyAlignment="1">
      <alignment horizontal="center" vertical="center" shrinkToFit="1"/>
    </xf>
    <xf numFmtId="0" fontId="67" fillId="0" borderId="8" xfId="25" applyFont="1" applyBorder="1" applyAlignment="1">
      <alignment horizontal="center" vertical="center"/>
    </xf>
    <xf numFmtId="0" fontId="0" fillId="0" borderId="29" xfId="25" applyFont="1" applyBorder="1" applyAlignment="1">
      <alignment horizontal="left" vertical="center"/>
    </xf>
    <xf numFmtId="0" fontId="4" fillId="0" borderId="30" xfId="25" applyBorder="1" applyAlignment="1">
      <alignment horizontal="left" vertical="center"/>
    </xf>
    <xf numFmtId="0" fontId="4" fillId="0" borderId="31" xfId="25" applyBorder="1" applyAlignment="1">
      <alignment horizontal="left" vertical="center"/>
    </xf>
    <xf numFmtId="0" fontId="0" fillId="0" borderId="26" xfId="25" applyFont="1" applyBorder="1" applyAlignment="1">
      <alignment horizontal="left" vertical="center" shrinkToFit="1"/>
    </xf>
    <xf numFmtId="0" fontId="4" fillId="0" borderId="25" xfId="25" applyBorder="1" applyAlignment="1">
      <alignment horizontal="left" vertical="center" shrinkToFit="1"/>
    </xf>
    <xf numFmtId="0" fontId="4" fillId="0" borderId="33" xfId="25" applyBorder="1" applyAlignment="1">
      <alignment horizontal="left" vertical="center" shrinkToFit="1"/>
    </xf>
    <xf numFmtId="0" fontId="4" fillId="0" borderId="36" xfId="25" applyBorder="1" applyAlignment="1">
      <alignment horizontal="left" vertical="center"/>
    </xf>
    <xf numFmtId="0" fontId="4" fillId="0" borderId="37" xfId="25" applyBorder="1" applyAlignment="1">
      <alignment horizontal="left" vertical="center"/>
    </xf>
    <xf numFmtId="0" fontId="4" fillId="0" borderId="38" xfId="25" applyBorder="1" applyAlignment="1">
      <alignment horizontal="left" vertical="center"/>
    </xf>
    <xf numFmtId="0" fontId="4" fillId="7" borderId="0" xfId="25" applyFill="1" applyAlignment="1" applyProtection="1">
      <alignment horizontal="left" vertical="center"/>
      <protection locked="0"/>
    </xf>
    <xf numFmtId="0" fontId="95" fillId="7" borderId="41" xfId="25" applyFont="1" applyFill="1" applyBorder="1" applyAlignment="1">
      <alignment horizontal="left" vertical="center" shrinkToFit="1"/>
    </xf>
    <xf numFmtId="0" fontId="95" fillId="7" borderId="0" xfId="25" applyFont="1" applyFill="1" applyAlignment="1">
      <alignment horizontal="left" vertical="center" shrinkToFit="1"/>
    </xf>
    <xf numFmtId="0" fontId="95" fillId="7" borderId="42" xfId="25" applyFont="1" applyFill="1" applyBorder="1" applyAlignment="1">
      <alignment horizontal="left" vertical="center" shrinkToFit="1"/>
    </xf>
    <xf numFmtId="0" fontId="64" fillId="0" borderId="32" xfId="25" applyFont="1" applyBorder="1" applyAlignment="1">
      <alignment horizontal="center" vertical="center"/>
    </xf>
    <xf numFmtId="0" fontId="64" fillId="0" borderId="25" xfId="25" applyFont="1" applyBorder="1" applyAlignment="1">
      <alignment horizontal="center" vertical="center"/>
    </xf>
    <xf numFmtId="0" fontId="64" fillId="0" borderId="33" xfId="25" applyFont="1" applyBorder="1" applyAlignment="1">
      <alignment horizontal="center" vertical="center"/>
    </xf>
    <xf numFmtId="0" fontId="4" fillId="7" borderId="34" xfId="25" applyFill="1" applyBorder="1" applyAlignment="1">
      <alignment horizontal="left" vertical="center" shrinkToFit="1"/>
    </xf>
    <xf numFmtId="0" fontId="4" fillId="7" borderId="37" xfId="25" applyFill="1" applyBorder="1" applyAlignment="1">
      <alignment horizontal="left" vertical="center" shrinkToFit="1"/>
    </xf>
    <xf numFmtId="0" fontId="4" fillId="7" borderId="38" xfId="25" applyFill="1" applyBorder="1" applyAlignment="1">
      <alignment horizontal="left" vertical="center" shrinkToFit="1"/>
    </xf>
    <xf numFmtId="180" fontId="67" fillId="0" borderId="32" xfId="25" applyNumberFormat="1" applyFont="1" applyBorder="1" applyAlignment="1">
      <alignment horizontal="center" vertical="center"/>
    </xf>
    <xf numFmtId="180" fontId="67" fillId="0" borderId="25" xfId="25" applyNumberFormat="1" applyFont="1" applyBorder="1" applyAlignment="1">
      <alignment horizontal="center" vertical="center"/>
    </xf>
    <xf numFmtId="180" fontId="67" fillId="0" borderId="33" xfId="25" applyNumberFormat="1" applyFont="1" applyBorder="1" applyAlignment="1">
      <alignment horizontal="center" vertical="center"/>
    </xf>
    <xf numFmtId="0" fontId="95" fillId="7" borderId="34" xfId="25" applyFont="1" applyFill="1" applyBorder="1" applyAlignment="1">
      <alignment horizontal="left" vertical="center" shrinkToFit="1"/>
    </xf>
    <xf numFmtId="0" fontId="95" fillId="7" borderId="37" xfId="25" applyFont="1" applyFill="1" applyBorder="1" applyAlignment="1">
      <alignment horizontal="left" vertical="center" shrinkToFit="1"/>
    </xf>
    <xf numFmtId="0" fontId="95" fillId="7" borderId="38" xfId="25" applyFont="1" applyFill="1" applyBorder="1" applyAlignment="1">
      <alignment horizontal="left" vertical="center" shrinkToFit="1"/>
    </xf>
    <xf numFmtId="176" fontId="95" fillId="0" borderId="45" xfId="25" applyNumberFormat="1" applyFont="1" applyBorder="1" applyAlignment="1">
      <alignment horizontal="center" vertical="center" shrinkToFit="1"/>
    </xf>
    <xf numFmtId="176" fontId="95" fillId="0" borderId="43" xfId="25" applyNumberFormat="1" applyFont="1" applyBorder="1" applyAlignment="1">
      <alignment horizontal="center" vertical="center" shrinkToFit="1"/>
    </xf>
    <xf numFmtId="176" fontId="96" fillId="0" borderId="46" xfId="25" applyNumberFormat="1" applyFont="1" applyBorder="1" applyAlignment="1">
      <alignment horizontal="center" vertical="center"/>
    </xf>
    <xf numFmtId="176" fontId="96" fillId="0" borderId="47" xfId="25" applyNumberFormat="1" applyFont="1" applyBorder="1" applyAlignment="1">
      <alignment horizontal="center" vertical="center"/>
    </xf>
    <xf numFmtId="0" fontId="57" fillId="0" borderId="0" xfId="25" applyFont="1" applyAlignment="1" applyProtection="1">
      <alignment horizontal="left" vertical="center" wrapText="1"/>
      <protection locked="0"/>
    </xf>
    <xf numFmtId="0" fontId="57" fillId="0" borderId="0" xfId="25" applyFont="1" applyAlignment="1" applyProtection="1">
      <alignment horizontal="left" vertical="center" wrapText="1" shrinkToFit="1"/>
      <protection locked="0"/>
    </xf>
    <xf numFmtId="0" fontId="57" fillId="0" borderId="0" xfId="25" applyFont="1" applyAlignment="1" applyProtection="1">
      <alignment horizontal="left" vertical="center" shrinkToFit="1"/>
      <protection locked="0"/>
    </xf>
    <xf numFmtId="0" fontId="4" fillId="8" borderId="3" xfId="25" applyFill="1" applyBorder="1" applyAlignment="1">
      <alignment horizontal="center" vertical="center"/>
    </xf>
    <xf numFmtId="0" fontId="4" fillId="8" borderId="6" xfId="25" applyFill="1" applyBorder="1" applyAlignment="1">
      <alignment horizontal="center" vertical="center"/>
    </xf>
    <xf numFmtId="0" fontId="4" fillId="8" borderId="7" xfId="25" applyFill="1" applyBorder="1" applyAlignment="1">
      <alignment horizontal="center" vertical="center"/>
    </xf>
    <xf numFmtId="0" fontId="4" fillId="0" borderId="15" xfId="25" applyBorder="1" applyAlignment="1">
      <alignment horizontal="left" vertical="center"/>
    </xf>
    <xf numFmtId="0" fontId="4" fillId="0" borderId="8" xfId="25" applyBorder="1" applyAlignment="1">
      <alignment horizontal="left" vertical="center"/>
    </xf>
    <xf numFmtId="0" fontId="66" fillId="0" borderId="2" xfId="25" applyFont="1" applyBorder="1" applyAlignment="1">
      <alignment horizontal="left" vertical="top" wrapText="1"/>
    </xf>
    <xf numFmtId="0" fontId="95" fillId="9" borderId="1" xfId="25" applyFont="1" applyFill="1" applyBorder="1" applyAlignment="1">
      <alignment horizontal="center" vertical="center" wrapText="1"/>
    </xf>
    <xf numFmtId="0" fontId="95" fillId="9" borderId="22" xfId="25" applyFont="1" applyFill="1" applyBorder="1" applyAlignment="1">
      <alignment horizontal="center" vertical="center" wrapText="1"/>
    </xf>
    <xf numFmtId="0" fontId="95" fillId="9" borderId="10" xfId="25" applyFont="1" applyFill="1" applyBorder="1" applyAlignment="1">
      <alignment horizontal="center" vertical="center" wrapText="1"/>
    </xf>
    <xf numFmtId="0" fontId="95" fillId="9" borderId="9" xfId="25" applyFont="1" applyFill="1" applyBorder="1" applyAlignment="1">
      <alignment horizontal="center" vertical="center" wrapText="1"/>
    </xf>
    <xf numFmtId="0" fontId="95" fillId="9" borderId="3" xfId="25" applyFont="1" applyFill="1" applyBorder="1" applyAlignment="1">
      <alignment horizontal="center" vertical="center" wrapText="1"/>
    </xf>
    <xf numFmtId="0" fontId="95" fillId="9" borderId="7" xfId="25" applyFont="1" applyFill="1" applyBorder="1" applyAlignment="1">
      <alignment horizontal="center" vertical="center" wrapText="1"/>
    </xf>
    <xf numFmtId="0" fontId="59" fillId="9" borderId="1" xfId="25" applyFont="1" applyFill="1" applyBorder="1" applyAlignment="1">
      <alignment horizontal="center" vertical="center" wrapText="1"/>
    </xf>
    <xf numFmtId="0" fontId="4" fillId="9" borderId="23" xfId="25" applyFill="1" applyBorder="1" applyAlignment="1">
      <alignment horizontal="center" vertical="center" wrapText="1"/>
    </xf>
    <xf numFmtId="0" fontId="59" fillId="9" borderId="22" xfId="25" applyFont="1" applyFill="1" applyBorder="1" applyAlignment="1">
      <alignment horizontal="center" vertical="center" wrapText="1"/>
    </xf>
    <xf numFmtId="0" fontId="95" fillId="9" borderId="3" xfId="25" applyFont="1" applyFill="1" applyBorder="1" applyAlignment="1">
      <alignment horizontal="center" vertical="center" shrinkToFit="1"/>
    </xf>
    <xf numFmtId="0" fontId="95" fillId="9" borderId="6" xfId="25" applyFont="1" applyFill="1" applyBorder="1" applyAlignment="1">
      <alignment horizontal="center" vertical="center" shrinkToFit="1"/>
    </xf>
    <xf numFmtId="0" fontId="63" fillId="0" borderId="2" xfId="25" applyFont="1" applyBorder="1" applyAlignment="1">
      <alignment horizontal="left" vertical="top" wrapText="1"/>
    </xf>
    <xf numFmtId="0" fontId="95" fillId="12" borderId="1" xfId="25" applyFont="1" applyFill="1" applyBorder="1" applyAlignment="1">
      <alignment horizontal="center" vertical="center" wrapText="1"/>
    </xf>
    <xf numFmtId="0" fontId="95" fillId="12" borderId="22" xfId="25" applyFont="1" applyFill="1" applyBorder="1" applyAlignment="1">
      <alignment horizontal="center" vertical="center" wrapText="1"/>
    </xf>
    <xf numFmtId="0" fontId="95" fillId="12" borderId="6" xfId="25" applyFont="1" applyFill="1" applyBorder="1" applyAlignment="1">
      <alignment horizontal="center" vertical="center" wrapText="1"/>
    </xf>
    <xf numFmtId="0" fontId="95" fillId="12" borderId="7" xfId="25" applyFont="1" applyFill="1" applyBorder="1" applyAlignment="1">
      <alignment horizontal="center" vertical="center" wrapText="1"/>
    </xf>
    <xf numFmtId="0" fontId="6" fillId="0" borderId="0" xfId="6" applyFont="1" applyAlignment="1" applyProtection="1">
      <alignment horizontal="left" vertical="center"/>
      <protection locked="0"/>
    </xf>
    <xf numFmtId="0" fontId="6" fillId="0" borderId="0" xfId="6" applyFont="1" applyAlignment="1">
      <alignment horizontal="center" vertical="center"/>
    </xf>
    <xf numFmtId="0" fontId="6" fillId="0" borderId="3" xfId="6" applyFont="1" applyBorder="1" applyAlignment="1">
      <alignment horizontal="center" vertical="center"/>
    </xf>
    <xf numFmtId="0" fontId="6" fillId="0" borderId="6" xfId="6" applyFont="1" applyBorder="1" applyAlignment="1">
      <alignment horizontal="center" vertical="center"/>
    </xf>
    <xf numFmtId="0" fontId="6" fillId="0" borderId="7" xfId="6" applyFont="1" applyBorder="1" applyAlignment="1">
      <alignment horizontal="center" vertical="center"/>
    </xf>
    <xf numFmtId="0" fontId="6" fillId="0" borderId="5" xfId="6" applyFont="1" applyBorder="1" applyAlignment="1">
      <alignment horizontal="center" vertical="center"/>
    </xf>
    <xf numFmtId="0" fontId="6" fillId="0" borderId="4" xfId="6" applyFont="1" applyBorder="1" applyAlignment="1">
      <alignment horizontal="center" vertical="center"/>
    </xf>
    <xf numFmtId="0" fontId="6" fillId="0" borderId="10" xfId="6" applyFont="1" applyBorder="1" applyAlignment="1">
      <alignment horizontal="center" vertical="center"/>
    </xf>
    <xf numFmtId="0" fontId="6" fillId="0" borderId="13" xfId="6" applyFont="1" applyBorder="1" applyAlignment="1">
      <alignment horizontal="center" vertical="center"/>
    </xf>
    <xf numFmtId="0" fontId="6" fillId="0" borderId="14" xfId="6" applyFont="1" applyBorder="1" applyAlignment="1">
      <alignment horizontal="center" vertical="center"/>
    </xf>
    <xf numFmtId="38" fontId="6" fillId="0" borderId="13" xfId="6" applyNumberFormat="1" applyFont="1" applyBorder="1" applyAlignment="1">
      <alignment horizontal="right" vertical="center"/>
    </xf>
    <xf numFmtId="0" fontId="6" fillId="0" borderId="0" xfId="6" applyFont="1" applyAlignment="1">
      <alignment horizontal="right" vertical="center"/>
    </xf>
    <xf numFmtId="0" fontId="6" fillId="0" borderId="14" xfId="6" applyFont="1" applyBorder="1" applyAlignment="1">
      <alignment horizontal="right" vertical="center"/>
    </xf>
    <xf numFmtId="38" fontId="6" fillId="0" borderId="3" xfId="6" applyNumberFormat="1" applyFont="1" applyBorder="1" applyAlignment="1">
      <alignment horizontal="right" vertical="center"/>
    </xf>
    <xf numFmtId="0" fontId="6" fillId="0" borderId="6" xfId="6" applyFont="1" applyBorder="1" applyAlignment="1">
      <alignment horizontal="right" vertical="center"/>
    </xf>
    <xf numFmtId="0" fontId="6" fillId="0" borderId="7" xfId="6" applyFont="1" applyBorder="1" applyAlignment="1">
      <alignment horizontal="right" vertical="center"/>
    </xf>
    <xf numFmtId="0" fontId="6" fillId="0" borderId="6" xfId="6" applyFont="1" applyBorder="1" applyAlignment="1">
      <alignment horizontal="center" vertical="center" shrinkToFit="1"/>
    </xf>
    <xf numFmtId="0" fontId="6" fillId="0" borderId="8" xfId="6" applyFont="1" applyBorder="1" applyAlignment="1">
      <alignment horizontal="center" vertical="center" shrinkToFit="1"/>
    </xf>
    <xf numFmtId="0" fontId="6" fillId="0" borderId="13" xfId="6" applyFont="1" applyBorder="1" applyAlignment="1">
      <alignment horizontal="right" vertical="center"/>
    </xf>
  </cellXfs>
  <cellStyles count="2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20" xr:uid="{6470F510-C73F-4A77-A6C4-FC28705AD597}"/>
    <cellStyle name="桁区切り 3" xfId="5" xr:uid="{00000000-0005-0000-0000-000004000000}"/>
    <cellStyle name="通貨 2" xfId="19" xr:uid="{1B12DD87-A113-487C-943B-189A9161320A}"/>
    <cellStyle name="標準" xfId="0" builtinId="0"/>
    <cellStyle name="標準 10" xfId="15" xr:uid="{00000000-0005-0000-0000-000006000000}"/>
    <cellStyle name="標準 11" xfId="16" xr:uid="{00000000-0005-0000-0000-000007000000}"/>
    <cellStyle name="標準 12" xfId="25" xr:uid="{E8DB3E2C-23F4-420A-B752-8FDA1E888F0E}"/>
    <cellStyle name="標準 2" xfId="6" xr:uid="{00000000-0005-0000-0000-000008000000}"/>
    <cellStyle name="標準 2 2" xfId="7" xr:uid="{00000000-0005-0000-0000-000009000000}"/>
    <cellStyle name="標準 2 2 4" xfId="17" xr:uid="{B2B5D0CD-ADE2-4F8B-8C71-B9E29C0E78D9}"/>
    <cellStyle name="標準 2 3" xfId="21" xr:uid="{FD2C038C-F97B-45EB-A6E6-AD0424C854E8}"/>
    <cellStyle name="標準 2 4" xfId="22" xr:uid="{2EC9B5B2-F7D2-4B3A-8952-F2E4FFA3E973}"/>
    <cellStyle name="標準 3" xfId="8" xr:uid="{00000000-0005-0000-0000-00000A000000}"/>
    <cellStyle name="標準 4" xfId="9" xr:uid="{00000000-0005-0000-0000-00000B000000}"/>
    <cellStyle name="標準 4 2" xfId="23" xr:uid="{61CF5DFF-9F78-49AC-B4D6-981685BC9F2D}"/>
    <cellStyle name="標準 5" xfId="10" xr:uid="{00000000-0005-0000-0000-00000C000000}"/>
    <cellStyle name="標準 5 5 2" xfId="18" xr:uid="{409EE5F2-AB0B-4D47-95EA-D3D68F331F7F}"/>
    <cellStyle name="標準 5 6 2" xfId="24" xr:uid="{350543CC-313A-4C8E-8D23-3C8C30D9F1DE}"/>
    <cellStyle name="標準 6" xfId="11" xr:uid="{00000000-0005-0000-0000-00000D000000}"/>
    <cellStyle name="標準 7" xfId="12" xr:uid="{00000000-0005-0000-0000-00000E000000}"/>
    <cellStyle name="標準 8" xfId="13" xr:uid="{00000000-0005-0000-0000-00000F000000}"/>
    <cellStyle name="標準 9" xfId="14" xr:uid="{00000000-0005-0000-0000-000010000000}"/>
  </cellStyles>
  <dxfs count="38">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patternType="none">
          <bgColor auto="1"/>
        </patternFill>
      </fill>
    </dxf>
    <dxf>
      <fill>
        <patternFill>
          <bgColor rgb="FFFFFF00"/>
        </patternFill>
      </fill>
    </dxf>
    <dxf>
      <fill>
        <patternFill>
          <bgColor rgb="FF92D050"/>
        </patternFill>
      </fill>
    </dxf>
    <dxf>
      <fill>
        <patternFill patternType="none">
          <bgColor auto="1"/>
        </patternFill>
      </fill>
    </dxf>
    <dxf>
      <fill>
        <patternFill>
          <bgColor rgb="FFFFFF00"/>
        </patternFill>
      </fill>
    </dxf>
    <dxf>
      <fill>
        <patternFill>
          <bgColor theme="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rgb="FFFFFF00"/>
        </patternFill>
      </fill>
    </dxf>
    <dxf>
      <fill>
        <patternFill>
          <bgColor rgb="FFFFFF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fmlaLink="$R$26" lockText="1" noThreeD="1"/>
</file>

<file path=xl/ctrlProps/ctrlProp34.xml><?xml version="1.0" encoding="utf-8"?>
<formControlPr xmlns="http://schemas.microsoft.com/office/spreadsheetml/2009/9/main" objectType="CheckBox" fmlaLink="$R$27" lockText="1" noThreeD="1"/>
</file>

<file path=xl/ctrlProps/ctrlProp35.xml><?xml version="1.0" encoding="utf-8"?>
<formControlPr xmlns="http://schemas.microsoft.com/office/spreadsheetml/2009/9/main" objectType="CheckBox" fmlaLink="$R$28" lockText="1" noThreeD="1"/>
</file>

<file path=xl/ctrlProps/ctrlProp36.xml><?xml version="1.0" encoding="utf-8"?>
<formControlPr xmlns="http://schemas.microsoft.com/office/spreadsheetml/2009/9/main" objectType="CheckBox" fmlaLink="$R$29" lockText="1" noThreeD="1"/>
</file>

<file path=xl/ctrlProps/ctrlProp37.xml><?xml version="1.0" encoding="utf-8"?>
<formControlPr xmlns="http://schemas.microsoft.com/office/spreadsheetml/2009/9/main" objectType="CheckBox" fmlaLink="$R$30" lockText="1" noThreeD="1"/>
</file>

<file path=xl/ctrlProps/ctrlProp38.xml><?xml version="1.0" encoding="utf-8"?>
<formControlPr xmlns="http://schemas.microsoft.com/office/spreadsheetml/2009/9/main" objectType="CheckBox" fmlaLink="$R$31" lockText="1" noThreeD="1"/>
</file>

<file path=xl/ctrlProps/ctrlProp39.xml><?xml version="1.0" encoding="utf-8"?>
<formControlPr xmlns="http://schemas.microsoft.com/office/spreadsheetml/2009/9/main" objectType="CheckBox" fmlaLink="$R$32" lockText="1" noThreeD="1"/>
</file>

<file path=xl/ctrlProps/ctrlProp40.xml><?xml version="1.0" encoding="utf-8"?>
<formControlPr xmlns="http://schemas.microsoft.com/office/spreadsheetml/2009/9/main" objectType="CheckBox" fmlaLink="$R$33" lockText="1" noThreeD="1"/>
</file>

<file path=xl/ctrlProps/ctrlProp41.xml><?xml version="1.0" encoding="utf-8"?>
<formControlPr xmlns="http://schemas.microsoft.com/office/spreadsheetml/2009/9/main" objectType="CheckBox" fmlaLink="$R$34" lockText="1" noThreeD="1"/>
</file>

<file path=xl/ctrlProps/ctrlProp42.xml><?xml version="1.0" encoding="utf-8"?>
<formControlPr xmlns="http://schemas.microsoft.com/office/spreadsheetml/2009/9/main" objectType="CheckBox" fmlaLink="$R$35" lockText="1" noThreeD="1"/>
</file>

<file path=xl/ctrlProps/ctrlProp43.xml><?xml version="1.0" encoding="utf-8"?>
<formControlPr xmlns="http://schemas.microsoft.com/office/spreadsheetml/2009/9/main" objectType="CheckBox" fmlaLink="$R$37" lockText="1" noThreeD="1"/>
</file>

<file path=xl/ctrlProps/ctrlProp44.xml><?xml version="1.0" encoding="utf-8"?>
<formControlPr xmlns="http://schemas.microsoft.com/office/spreadsheetml/2009/9/main" objectType="CheckBox" fmlaLink="$R$38" lockText="1" noThreeD="1"/>
</file>

<file path=xl/ctrlProps/ctrlProp45.xml><?xml version="1.0" encoding="utf-8"?>
<formControlPr xmlns="http://schemas.microsoft.com/office/spreadsheetml/2009/9/main" objectType="CheckBox" fmlaLink="$R$39" lockText="1" noThreeD="1"/>
</file>

<file path=xl/ctrlProps/ctrlProp46.xml><?xml version="1.0" encoding="utf-8"?>
<formControlPr xmlns="http://schemas.microsoft.com/office/spreadsheetml/2009/9/main" objectType="CheckBox" fmlaLink="$R$36"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fmlaLink="$R$27" lockText="1" noThreeD="1"/>
</file>

<file path=xl/ctrlProps/ctrlProp66.xml><?xml version="1.0" encoding="utf-8"?>
<formControlPr xmlns="http://schemas.microsoft.com/office/spreadsheetml/2009/9/main" objectType="CheckBox" fmlaLink="$R$28" lockText="1" noThreeD="1"/>
</file>

<file path=xl/ctrlProps/ctrlProp67.xml><?xml version="1.0" encoding="utf-8"?>
<formControlPr xmlns="http://schemas.microsoft.com/office/spreadsheetml/2009/9/main" objectType="CheckBox" fmlaLink="$R$30" lockText="1" noThreeD="1"/>
</file>

<file path=xl/ctrlProps/ctrlProp68.xml><?xml version="1.0" encoding="utf-8"?>
<formControlPr xmlns="http://schemas.microsoft.com/office/spreadsheetml/2009/9/main" objectType="CheckBox" fmlaLink="$R$31" lockText="1" noThreeD="1"/>
</file>

<file path=xl/ctrlProps/ctrlProp69.xml><?xml version="1.0" encoding="utf-8"?>
<formControlPr xmlns="http://schemas.microsoft.com/office/spreadsheetml/2009/9/main" objectType="CheckBox" fmlaLink="$R$32" lockText="1" noThreeD="1"/>
</file>

<file path=xl/ctrlProps/ctrlProp70.xml><?xml version="1.0" encoding="utf-8"?>
<formControlPr xmlns="http://schemas.microsoft.com/office/spreadsheetml/2009/9/main" objectType="CheckBox" fmlaLink="$R$34" lockText="1" noThreeD="1"/>
</file>

<file path=xl/ctrlProps/ctrlProp71.xml><?xml version="1.0" encoding="utf-8"?>
<formControlPr xmlns="http://schemas.microsoft.com/office/spreadsheetml/2009/9/main" objectType="CheckBox" fmlaLink="$R$35" lockText="1" noThreeD="1"/>
</file>

<file path=xl/ctrlProps/ctrlProp72.xml><?xml version="1.0" encoding="utf-8"?>
<formControlPr xmlns="http://schemas.microsoft.com/office/spreadsheetml/2009/9/main" objectType="CheckBox" fmlaLink="$R$36" lockText="1" noThreeD="1"/>
</file>

<file path=xl/ctrlProps/ctrlProp73.xml><?xml version="1.0" encoding="utf-8"?>
<formControlPr xmlns="http://schemas.microsoft.com/office/spreadsheetml/2009/9/main" objectType="CheckBox" fmlaLink="$R$51" lockText="1" noThreeD="1"/>
</file>

<file path=xl/ctrlProps/ctrlProp74.xml><?xml version="1.0" encoding="utf-8"?>
<formControlPr xmlns="http://schemas.microsoft.com/office/spreadsheetml/2009/9/main" objectType="CheckBox" fmlaLink="$R$52" lockText="1" noThreeD="1"/>
</file>

<file path=xl/ctrlProps/ctrlProp75.xml><?xml version="1.0" encoding="utf-8"?>
<formControlPr xmlns="http://schemas.microsoft.com/office/spreadsheetml/2009/9/main" objectType="CheckBox" fmlaLink="$R$53" lockText="1" noThreeD="1"/>
</file>

<file path=xl/ctrlProps/ctrlProp76.xml><?xml version="1.0" encoding="utf-8"?>
<formControlPr xmlns="http://schemas.microsoft.com/office/spreadsheetml/2009/9/main" objectType="CheckBox" fmlaLink="$R$50"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269433</xdr:colOff>
      <xdr:row>32</xdr:row>
      <xdr:rowOff>47625</xdr:rowOff>
    </xdr:from>
    <xdr:to>
      <xdr:col>5</xdr:col>
      <xdr:colOff>50800</xdr:colOff>
      <xdr:row>33</xdr:row>
      <xdr:rowOff>166687</xdr:rowOff>
    </xdr:to>
    <xdr:sp macro="" textlink="">
      <xdr:nvSpPr>
        <xdr:cNvPr id="2" name="四角形吹き出し 4">
          <a:extLst>
            <a:ext uri="{FF2B5EF4-FFF2-40B4-BE49-F238E27FC236}">
              <a16:creationId xmlns:a16="http://schemas.microsoft.com/office/drawing/2014/main" id="{6512D274-78DE-4F56-B12C-EB6CB57FA855}"/>
            </a:ext>
          </a:extLst>
        </xdr:cNvPr>
        <xdr:cNvSpPr/>
      </xdr:nvSpPr>
      <xdr:spPr>
        <a:xfrm>
          <a:off x="1552133" y="16583025"/>
          <a:ext cx="4620067" cy="366712"/>
        </a:xfrm>
        <a:prstGeom prst="wedgeRectCallout">
          <a:avLst>
            <a:gd name="adj1" fmla="val -56235"/>
            <a:gd name="adj2" fmla="val -46530"/>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latin typeface="HG丸ｺﾞｼｯｸM-PRO" panose="020F0600000000000000" pitchFamily="50" charset="-128"/>
              <a:ea typeface="HG丸ｺﾞｼｯｸM-PRO" panose="020F0600000000000000" pitchFamily="50" charset="-128"/>
            </a:rPr>
            <a:t>各事項について確認し、レ点をつけてください</a:t>
          </a:r>
          <a:r>
            <a:rPr kumimoji="1" lang="ja-JP" altLang="en-US" sz="1200">
              <a:solidFill>
                <a:srgbClr val="00B050"/>
              </a:solidFill>
              <a:latin typeface="HG丸ｺﾞｼｯｸM-PRO" panose="020F0600000000000000" pitchFamily="50" charset="-128"/>
              <a:ea typeface="HG丸ｺﾞｼｯｸM-PRO" panose="020F0600000000000000" pitchFamily="50" charset="-128"/>
            </a:rPr>
            <a:t>。</a:t>
          </a:r>
        </a:p>
      </xdr:txBody>
    </xdr:sp>
    <xdr:clientData/>
  </xdr:twoCellAnchor>
  <xdr:twoCellAnchor>
    <xdr:from>
      <xdr:col>5</xdr:col>
      <xdr:colOff>741680</xdr:colOff>
      <xdr:row>19</xdr:row>
      <xdr:rowOff>271780</xdr:rowOff>
    </xdr:from>
    <xdr:to>
      <xdr:col>7</xdr:col>
      <xdr:colOff>2008504</xdr:colOff>
      <xdr:row>25</xdr:row>
      <xdr:rowOff>10160</xdr:rowOff>
    </xdr:to>
    <xdr:sp macro="" textlink="">
      <xdr:nvSpPr>
        <xdr:cNvPr id="3" name="四角形吹き出し 5">
          <a:extLst>
            <a:ext uri="{FF2B5EF4-FFF2-40B4-BE49-F238E27FC236}">
              <a16:creationId xmlns:a16="http://schemas.microsoft.com/office/drawing/2014/main" id="{C85C5062-BDDC-4A13-A4A7-67D74AB469B7}"/>
            </a:ext>
          </a:extLst>
        </xdr:cNvPr>
        <xdr:cNvSpPr/>
      </xdr:nvSpPr>
      <xdr:spPr>
        <a:xfrm>
          <a:off x="6863080" y="13943330"/>
          <a:ext cx="3444874" cy="1205230"/>
        </a:xfrm>
        <a:prstGeom prst="wedgeRectCallout">
          <a:avLst>
            <a:gd name="adj1" fmla="val -19828"/>
            <a:gd name="adj2" fmla="val -6896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この欄を使用し、必要書類がすべてそろっていることを必ず御確認の上、この用紙と必要書類を一緒に御提出ください。</a:t>
          </a:r>
        </a:p>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提出の必要がない書類については、斜線を引いてください。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373380</xdr:colOff>
          <xdr:row>27</xdr:row>
          <xdr:rowOff>91440</xdr:rowOff>
        </xdr:from>
        <xdr:to>
          <xdr:col>1</xdr:col>
          <xdr:colOff>45720</xdr:colOff>
          <xdr:row>28</xdr:row>
          <xdr:rowOff>228600</xdr:rowOff>
        </xdr:to>
        <xdr:sp macro="" textlink="">
          <xdr:nvSpPr>
            <xdr:cNvPr id="168961" name="Check Box 1" hidden="1">
              <a:extLst>
                <a:ext uri="{63B3BB69-23CF-44E3-9099-C40C66FF867C}">
                  <a14:compatExt spid="_x0000_s168961"/>
                </a:ext>
                <a:ext uri="{FF2B5EF4-FFF2-40B4-BE49-F238E27FC236}">
                  <a16:creationId xmlns:a16="http://schemas.microsoft.com/office/drawing/2014/main" id="{00000000-0008-0000-0000-000001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29</xdr:row>
          <xdr:rowOff>106680</xdr:rowOff>
        </xdr:from>
        <xdr:to>
          <xdr:col>1</xdr:col>
          <xdr:colOff>83820</xdr:colOff>
          <xdr:row>31</xdr:row>
          <xdr:rowOff>137160</xdr:rowOff>
        </xdr:to>
        <xdr:sp macro="" textlink="">
          <xdr:nvSpPr>
            <xdr:cNvPr id="168962" name="Check Box 2" hidden="1">
              <a:extLst>
                <a:ext uri="{63B3BB69-23CF-44E3-9099-C40C66FF867C}">
                  <a14:compatExt spid="_x0000_s168962"/>
                </a:ext>
                <a:ext uri="{FF2B5EF4-FFF2-40B4-BE49-F238E27FC236}">
                  <a16:creationId xmlns:a16="http://schemas.microsoft.com/office/drawing/2014/main" id="{00000000-0008-0000-0000-000002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30</xdr:row>
          <xdr:rowOff>99060</xdr:rowOff>
        </xdr:from>
        <xdr:to>
          <xdr:col>1</xdr:col>
          <xdr:colOff>83820</xdr:colOff>
          <xdr:row>32</xdr:row>
          <xdr:rowOff>167640</xdr:rowOff>
        </xdr:to>
        <xdr:sp macro="" textlink="">
          <xdr:nvSpPr>
            <xdr:cNvPr id="168963" name="Check Box 3" hidden="1">
              <a:extLst>
                <a:ext uri="{63B3BB69-23CF-44E3-9099-C40C66FF867C}">
                  <a14:compatExt spid="_x0000_s168963"/>
                </a:ext>
                <a:ext uri="{FF2B5EF4-FFF2-40B4-BE49-F238E27FC236}">
                  <a16:creationId xmlns:a16="http://schemas.microsoft.com/office/drawing/2014/main" id="{00000000-0008-0000-0000-000003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327660</xdr:colOff>
          <xdr:row>23</xdr:row>
          <xdr:rowOff>0</xdr:rowOff>
        </xdr:from>
        <xdr:to>
          <xdr:col>1</xdr:col>
          <xdr:colOff>22860</xdr:colOff>
          <xdr:row>25</xdr:row>
          <xdr:rowOff>60960</xdr:rowOff>
        </xdr:to>
        <xdr:sp macro="" textlink="">
          <xdr:nvSpPr>
            <xdr:cNvPr id="168964" name="Check Box 4" hidden="1">
              <a:extLst>
                <a:ext uri="{63B3BB69-23CF-44E3-9099-C40C66FF867C}">
                  <a14:compatExt spid="_x0000_s168964"/>
                </a:ext>
                <a:ext uri="{FF2B5EF4-FFF2-40B4-BE49-F238E27FC236}">
                  <a16:creationId xmlns:a16="http://schemas.microsoft.com/office/drawing/2014/main" id="{00000000-0008-0000-0000-000004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0</xdr:colOff>
      <xdr:row>2</xdr:row>
      <xdr:rowOff>447675</xdr:rowOff>
    </xdr:from>
    <xdr:to>
      <xdr:col>7</xdr:col>
      <xdr:colOff>272939</xdr:colOff>
      <xdr:row>3</xdr:row>
      <xdr:rowOff>371475</xdr:rowOff>
    </xdr:to>
    <xdr:sp macro="" textlink="">
      <xdr:nvSpPr>
        <xdr:cNvPr id="4" name="正方形/長方形 3">
          <a:extLst>
            <a:ext uri="{FF2B5EF4-FFF2-40B4-BE49-F238E27FC236}">
              <a16:creationId xmlns:a16="http://schemas.microsoft.com/office/drawing/2014/main" id="{4DE61C88-1CE0-4459-AACF-A4110D680885}"/>
            </a:ext>
          </a:extLst>
        </xdr:cNvPr>
        <xdr:cNvSpPr/>
      </xdr:nvSpPr>
      <xdr:spPr>
        <a:xfrm>
          <a:off x="7518400" y="815975"/>
          <a:ext cx="1053989" cy="635000"/>
        </a:xfrm>
        <a:prstGeom prst="rect">
          <a:avLst/>
        </a:prstGeom>
        <a:solidFill>
          <a:schemeClr val="accent5">
            <a:lumMod val="20000"/>
            <a:lumOff val="8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latin typeface="+mn-ea"/>
              <a:ea typeface="+mn-ea"/>
            </a:rPr>
            <a:t>水色のセルに入力してください。</a:t>
          </a:r>
          <a:endParaRPr kumimoji="1" lang="en-US" altLang="ja-JP" sz="1050" b="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108585</xdr:colOff>
      <xdr:row>8</xdr:row>
      <xdr:rowOff>209551</xdr:rowOff>
    </xdr:from>
    <xdr:to>
      <xdr:col>25</xdr:col>
      <xdr:colOff>116205</xdr:colOff>
      <xdr:row>10</xdr:row>
      <xdr:rowOff>11431</xdr:rowOff>
    </xdr:to>
    <xdr:sp macro="" textlink="">
      <xdr:nvSpPr>
        <xdr:cNvPr id="4" name="Rectangle 1">
          <a:extLst>
            <a:ext uri="{FF2B5EF4-FFF2-40B4-BE49-F238E27FC236}">
              <a16:creationId xmlns:a16="http://schemas.microsoft.com/office/drawing/2014/main" id="{D0B32CD1-645D-4410-B53F-2E4CDB3D2191}"/>
            </a:ext>
          </a:extLst>
        </xdr:cNvPr>
        <xdr:cNvSpPr>
          <a:spLocks noChangeArrowheads="1"/>
        </xdr:cNvSpPr>
      </xdr:nvSpPr>
      <xdr:spPr bwMode="auto">
        <a:xfrm>
          <a:off x="5728335" y="1504951"/>
          <a:ext cx="242570" cy="2336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12</xdr:col>
      <xdr:colOff>0</xdr:colOff>
      <xdr:row>0</xdr:row>
      <xdr:rowOff>0</xdr:rowOff>
    </xdr:from>
    <xdr:to>
      <xdr:col>13</xdr:col>
      <xdr:colOff>220980</xdr:colOff>
      <xdr:row>1</xdr:row>
      <xdr:rowOff>114300</xdr:rowOff>
    </xdr:to>
    <xdr:sp macro="" textlink="">
      <xdr:nvSpPr>
        <xdr:cNvPr id="2" name="テキスト ボックス 1">
          <a:extLst>
            <a:ext uri="{FF2B5EF4-FFF2-40B4-BE49-F238E27FC236}">
              <a16:creationId xmlns:a16="http://schemas.microsoft.com/office/drawing/2014/main" id="{75772DAD-892C-EFAB-165A-E652F43439AC}"/>
            </a:ext>
          </a:extLst>
        </xdr:cNvPr>
        <xdr:cNvSpPr txBox="1"/>
      </xdr:nvSpPr>
      <xdr:spPr>
        <a:xfrm>
          <a:off x="2727960" y="167640"/>
          <a:ext cx="449580" cy="28194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捨印</a:t>
          </a:r>
          <a:endParaRPr kumimoji="1" lang="en-US" altLang="ja-JP" sz="105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14</xdr:col>
      <xdr:colOff>108092</xdr:colOff>
      <xdr:row>8</xdr:row>
      <xdr:rowOff>1197106</xdr:rowOff>
    </xdr:to>
    <xdr:pic>
      <xdr:nvPicPr>
        <xdr:cNvPr id="3" name="図 2">
          <a:extLst>
            <a:ext uri="{FF2B5EF4-FFF2-40B4-BE49-F238E27FC236}">
              <a16:creationId xmlns:a16="http://schemas.microsoft.com/office/drawing/2014/main" id="{1E141F90-3F0A-6CB6-D600-CAA0E98A8EB4}"/>
            </a:ext>
          </a:extLst>
        </xdr:cNvPr>
        <xdr:cNvPicPr>
          <a:picLocks noChangeAspect="1"/>
        </xdr:cNvPicPr>
      </xdr:nvPicPr>
      <xdr:blipFill>
        <a:blip xmlns:r="http://schemas.openxmlformats.org/officeDocument/2006/relationships" r:embed="rId1"/>
        <a:stretch>
          <a:fillRect/>
        </a:stretch>
      </xdr:blipFill>
      <xdr:spPr>
        <a:xfrm>
          <a:off x="10739438" y="762000"/>
          <a:ext cx="6029467" cy="2975106"/>
        </a:xfrm>
        <a:prstGeom prst="rect">
          <a:avLst/>
        </a:prstGeom>
      </xdr:spPr>
    </xdr:pic>
    <xdr:clientData/>
  </xdr:twoCellAnchor>
  <xdr:twoCellAnchor editAs="oneCell">
    <xdr:from>
      <xdr:col>8</xdr:col>
      <xdr:colOff>0</xdr:colOff>
      <xdr:row>10</xdr:row>
      <xdr:rowOff>0</xdr:rowOff>
    </xdr:from>
    <xdr:to>
      <xdr:col>14</xdr:col>
      <xdr:colOff>162960</xdr:colOff>
      <xdr:row>12</xdr:row>
      <xdr:rowOff>168715</xdr:rowOff>
    </xdr:to>
    <xdr:pic>
      <xdr:nvPicPr>
        <xdr:cNvPr id="5" name="図 4">
          <a:extLst>
            <a:ext uri="{FF2B5EF4-FFF2-40B4-BE49-F238E27FC236}">
              <a16:creationId xmlns:a16="http://schemas.microsoft.com/office/drawing/2014/main" id="{D805B810-7740-61C5-7DC1-A64A30F726E3}"/>
            </a:ext>
          </a:extLst>
        </xdr:cNvPr>
        <xdr:cNvPicPr>
          <a:picLocks noChangeAspect="1"/>
        </xdr:cNvPicPr>
      </xdr:nvPicPr>
      <xdr:blipFill>
        <a:blip xmlns:r="http://schemas.openxmlformats.org/officeDocument/2006/relationships" r:embed="rId2"/>
        <a:stretch>
          <a:fillRect/>
        </a:stretch>
      </xdr:blipFill>
      <xdr:spPr>
        <a:xfrm>
          <a:off x="10739438" y="4452938"/>
          <a:ext cx="6084335" cy="676715"/>
        </a:xfrm>
        <a:prstGeom prst="rect">
          <a:avLst/>
        </a:prstGeom>
      </xdr:spPr>
    </xdr:pic>
    <xdr:clientData/>
  </xdr:twoCellAnchor>
  <xdr:twoCellAnchor editAs="oneCell">
    <xdr:from>
      <xdr:col>8</xdr:col>
      <xdr:colOff>0</xdr:colOff>
      <xdr:row>13</xdr:row>
      <xdr:rowOff>0</xdr:rowOff>
    </xdr:from>
    <xdr:to>
      <xdr:col>14</xdr:col>
      <xdr:colOff>181250</xdr:colOff>
      <xdr:row>20</xdr:row>
      <xdr:rowOff>71210</xdr:rowOff>
    </xdr:to>
    <xdr:pic>
      <xdr:nvPicPr>
        <xdr:cNvPr id="6" name="図 5">
          <a:extLst>
            <a:ext uri="{FF2B5EF4-FFF2-40B4-BE49-F238E27FC236}">
              <a16:creationId xmlns:a16="http://schemas.microsoft.com/office/drawing/2014/main" id="{C5A32365-05C5-C7BB-C760-43D99F7612BB}"/>
            </a:ext>
          </a:extLst>
        </xdr:cNvPr>
        <xdr:cNvPicPr>
          <a:picLocks noChangeAspect="1"/>
        </xdr:cNvPicPr>
      </xdr:nvPicPr>
      <xdr:blipFill>
        <a:blip xmlns:r="http://schemas.openxmlformats.org/officeDocument/2006/relationships" r:embed="rId3"/>
        <a:stretch>
          <a:fillRect/>
        </a:stretch>
      </xdr:blipFill>
      <xdr:spPr>
        <a:xfrm>
          <a:off x="10739438" y="5214938"/>
          <a:ext cx="6102625" cy="1761897"/>
        </a:xfrm>
        <a:prstGeom prst="rect">
          <a:avLst/>
        </a:prstGeom>
      </xdr:spPr>
    </xdr:pic>
    <xdr:clientData/>
  </xdr:twoCellAnchor>
  <xdr:twoCellAnchor>
    <xdr:from>
      <xdr:col>8</xdr:col>
      <xdr:colOff>15875</xdr:colOff>
      <xdr:row>0</xdr:row>
      <xdr:rowOff>71437</xdr:rowOff>
    </xdr:from>
    <xdr:to>
      <xdr:col>14</xdr:col>
      <xdr:colOff>40409</xdr:colOff>
      <xdr:row>2</xdr:row>
      <xdr:rowOff>233072</xdr:rowOff>
    </xdr:to>
    <xdr:sp macro="" textlink="">
      <xdr:nvSpPr>
        <xdr:cNvPr id="7" name="テキスト ボックス 6">
          <a:extLst>
            <a:ext uri="{FF2B5EF4-FFF2-40B4-BE49-F238E27FC236}">
              <a16:creationId xmlns:a16="http://schemas.microsoft.com/office/drawing/2014/main" id="{A4920278-B9CA-43B2-83DA-32077343078B}"/>
            </a:ext>
          </a:extLst>
        </xdr:cNvPr>
        <xdr:cNvSpPr txBox="1"/>
      </xdr:nvSpPr>
      <xdr:spPr>
        <a:xfrm>
          <a:off x="10755313" y="71437"/>
          <a:ext cx="5945909" cy="669635"/>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t>別紙１－１－３の作成後、本シートを作成してください。</a:t>
          </a:r>
          <a:endParaRPr kumimoji="1" lang="en-US" altLang="ja-JP" sz="1600"/>
        </a:p>
        <a:p>
          <a:r>
            <a:rPr kumimoji="1" lang="ja-JP" altLang="en-US" sz="1600"/>
            <a:t>本シートの次は、様式第１号を作成してください。</a:t>
          </a:r>
          <a:endParaRPr kumimoji="1" lang="en-US" altLang="ja-JP" sz="1600"/>
        </a:p>
      </xdr:txBody>
    </xdr:sp>
    <xdr:clientData/>
  </xdr:twoCellAnchor>
  <xdr:twoCellAnchor>
    <xdr:from>
      <xdr:col>8</xdr:col>
      <xdr:colOff>15874</xdr:colOff>
      <xdr:row>8</xdr:row>
      <xdr:rowOff>1182688</xdr:rowOff>
    </xdr:from>
    <xdr:to>
      <xdr:col>14</xdr:col>
      <xdr:colOff>121227</xdr:colOff>
      <xdr:row>9</xdr:row>
      <xdr:rowOff>361814</xdr:rowOff>
    </xdr:to>
    <xdr:sp macro="" textlink="">
      <xdr:nvSpPr>
        <xdr:cNvPr id="8" name="テキスト ボックス 7">
          <a:extLst>
            <a:ext uri="{FF2B5EF4-FFF2-40B4-BE49-F238E27FC236}">
              <a16:creationId xmlns:a16="http://schemas.microsoft.com/office/drawing/2014/main" id="{6F45FE52-33AC-4106-8C61-834EBC79D283}"/>
            </a:ext>
          </a:extLst>
        </xdr:cNvPr>
        <xdr:cNvSpPr txBox="1"/>
      </xdr:nvSpPr>
      <xdr:spPr>
        <a:xfrm>
          <a:off x="10755312" y="3722688"/>
          <a:ext cx="6026728" cy="71106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欄は別紙１－１－２の合計値が自動入力されます</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　金額は、電卓等で検算をしてください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30797</xdr:colOff>
      <xdr:row>23</xdr:row>
      <xdr:rowOff>125095</xdr:rowOff>
    </xdr:from>
    <xdr:to>
      <xdr:col>11</xdr:col>
      <xdr:colOff>148272</xdr:colOff>
      <xdr:row>28</xdr:row>
      <xdr:rowOff>136206</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9325610" y="4903470"/>
          <a:ext cx="3609975" cy="1122361"/>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行が足りない場合は</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ctr">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適宜追加してください。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8</xdr:col>
      <xdr:colOff>23495</xdr:colOff>
      <xdr:row>29</xdr:row>
      <xdr:rowOff>37783</xdr:rowOff>
    </xdr:from>
    <xdr:to>
      <xdr:col>11</xdr:col>
      <xdr:colOff>278130</xdr:colOff>
      <xdr:row>34</xdr:row>
      <xdr:rowOff>4762</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9318308" y="6157596"/>
          <a:ext cx="3747135" cy="1117916"/>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editAs="oneCell">
    <xdr:from>
      <xdr:col>8</xdr:col>
      <xdr:colOff>0</xdr:colOff>
      <xdr:row>4</xdr:row>
      <xdr:rowOff>0</xdr:rowOff>
    </xdr:from>
    <xdr:to>
      <xdr:col>13</xdr:col>
      <xdr:colOff>383477</xdr:colOff>
      <xdr:row>9</xdr:row>
      <xdr:rowOff>32843</xdr:rowOff>
    </xdr:to>
    <xdr:pic>
      <xdr:nvPicPr>
        <xdr:cNvPr id="5" name="図 4">
          <a:extLst>
            <a:ext uri="{FF2B5EF4-FFF2-40B4-BE49-F238E27FC236}">
              <a16:creationId xmlns:a16="http://schemas.microsoft.com/office/drawing/2014/main" id="{B354F853-DA70-DFFF-AD65-370B1BA2B534}"/>
            </a:ext>
          </a:extLst>
        </xdr:cNvPr>
        <xdr:cNvPicPr>
          <a:picLocks noChangeAspect="1"/>
        </xdr:cNvPicPr>
      </xdr:nvPicPr>
      <xdr:blipFill>
        <a:blip xmlns:r="http://schemas.openxmlformats.org/officeDocument/2006/relationships" r:embed="rId1"/>
        <a:stretch>
          <a:fillRect/>
        </a:stretch>
      </xdr:blipFill>
      <xdr:spPr>
        <a:xfrm>
          <a:off x="9290050" y="914400"/>
          <a:ext cx="5133277" cy="890093"/>
        </a:xfrm>
        <a:prstGeom prst="rect">
          <a:avLst/>
        </a:prstGeom>
      </xdr:spPr>
    </xdr:pic>
    <xdr:clientData/>
  </xdr:twoCellAnchor>
  <xdr:twoCellAnchor editAs="oneCell">
    <xdr:from>
      <xdr:col>8</xdr:col>
      <xdr:colOff>0</xdr:colOff>
      <xdr:row>9</xdr:row>
      <xdr:rowOff>0</xdr:rowOff>
    </xdr:from>
    <xdr:to>
      <xdr:col>14</xdr:col>
      <xdr:colOff>468121</xdr:colOff>
      <xdr:row>22</xdr:row>
      <xdr:rowOff>207266</xdr:rowOff>
    </xdr:to>
    <xdr:pic>
      <xdr:nvPicPr>
        <xdr:cNvPr id="6" name="図 5">
          <a:extLst>
            <a:ext uri="{FF2B5EF4-FFF2-40B4-BE49-F238E27FC236}">
              <a16:creationId xmlns:a16="http://schemas.microsoft.com/office/drawing/2014/main" id="{5A11A1F2-87AD-AF69-AE68-84B33ED79769}"/>
            </a:ext>
          </a:extLst>
        </xdr:cNvPr>
        <xdr:cNvPicPr>
          <a:picLocks noChangeAspect="1"/>
        </xdr:cNvPicPr>
      </xdr:nvPicPr>
      <xdr:blipFill>
        <a:blip xmlns:r="http://schemas.openxmlformats.org/officeDocument/2006/relationships" r:embed="rId2"/>
        <a:stretch>
          <a:fillRect/>
        </a:stretch>
      </xdr:blipFill>
      <xdr:spPr>
        <a:xfrm>
          <a:off x="9290050" y="1771650"/>
          <a:ext cx="5846571" cy="2956816"/>
        </a:xfrm>
        <a:prstGeom prst="rect">
          <a:avLst/>
        </a:prstGeom>
      </xdr:spPr>
    </xdr:pic>
    <xdr:clientData/>
  </xdr:twoCellAnchor>
  <xdr:twoCellAnchor editAs="oneCell">
    <xdr:from>
      <xdr:col>7</xdr:col>
      <xdr:colOff>285750</xdr:colOff>
      <xdr:row>40</xdr:row>
      <xdr:rowOff>44450</xdr:rowOff>
    </xdr:from>
    <xdr:to>
      <xdr:col>14</xdr:col>
      <xdr:colOff>173993</xdr:colOff>
      <xdr:row>48</xdr:row>
      <xdr:rowOff>149770</xdr:rowOff>
    </xdr:to>
    <xdr:pic>
      <xdr:nvPicPr>
        <xdr:cNvPr id="7" name="図 6">
          <a:extLst>
            <a:ext uri="{FF2B5EF4-FFF2-40B4-BE49-F238E27FC236}">
              <a16:creationId xmlns:a16="http://schemas.microsoft.com/office/drawing/2014/main" id="{227BA66E-E357-F5F2-B8AF-F6DC36425833}"/>
            </a:ext>
          </a:extLst>
        </xdr:cNvPr>
        <xdr:cNvPicPr>
          <a:picLocks noChangeAspect="1"/>
        </xdr:cNvPicPr>
      </xdr:nvPicPr>
      <xdr:blipFill>
        <a:blip xmlns:r="http://schemas.openxmlformats.org/officeDocument/2006/relationships" r:embed="rId3"/>
        <a:stretch>
          <a:fillRect/>
        </a:stretch>
      </xdr:blipFill>
      <xdr:spPr>
        <a:xfrm>
          <a:off x="8947150" y="8642350"/>
          <a:ext cx="5895343" cy="1896020"/>
        </a:xfrm>
        <a:prstGeom prst="rect">
          <a:avLst/>
        </a:prstGeom>
      </xdr:spPr>
    </xdr:pic>
    <xdr:clientData/>
  </xdr:twoCellAnchor>
  <xdr:twoCellAnchor>
    <xdr:from>
      <xdr:col>8</xdr:col>
      <xdr:colOff>7937</xdr:colOff>
      <xdr:row>0</xdr:row>
      <xdr:rowOff>87313</xdr:rowOff>
    </xdr:from>
    <xdr:to>
      <xdr:col>13</xdr:col>
      <xdr:colOff>383767</xdr:colOff>
      <xdr:row>3</xdr:row>
      <xdr:rowOff>210639</xdr:rowOff>
    </xdr:to>
    <xdr:sp macro="" textlink="">
      <xdr:nvSpPr>
        <xdr:cNvPr id="8" name="テキスト ボックス 7">
          <a:extLst>
            <a:ext uri="{FF2B5EF4-FFF2-40B4-BE49-F238E27FC236}">
              <a16:creationId xmlns:a16="http://schemas.microsoft.com/office/drawing/2014/main" id="{1D51E78F-73A3-4ABD-B45E-EA6CF6A250F9}"/>
            </a:ext>
          </a:extLst>
        </xdr:cNvPr>
        <xdr:cNvSpPr txBox="1"/>
      </xdr:nvSpPr>
      <xdr:spPr>
        <a:xfrm>
          <a:off x="9302750" y="87313"/>
          <a:ext cx="5122455" cy="813889"/>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t>別紙１－１－３の作成後、本シートを作成してください。</a:t>
          </a:r>
          <a:endParaRPr kumimoji="1" lang="en-US" altLang="ja-JP" sz="1600"/>
        </a:p>
        <a:p>
          <a:r>
            <a:rPr kumimoji="1" lang="ja-JP" altLang="en-US" sz="1600"/>
            <a:t>本シートの次は、別紙１－１を作成してください。</a:t>
          </a:r>
          <a:endParaRPr kumimoji="1" lang="en-US" altLang="ja-JP" sz="16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55881</xdr:colOff>
      <xdr:row>3</xdr:row>
      <xdr:rowOff>71120</xdr:rowOff>
    </xdr:from>
    <xdr:to>
      <xdr:col>6</xdr:col>
      <xdr:colOff>465</xdr:colOff>
      <xdr:row>3</xdr:row>
      <xdr:rowOff>347330</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63501" y="939800"/>
          <a:ext cx="3647887" cy="28388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１　法人・事業所の基本情報</a:t>
          </a:r>
        </a:p>
      </xdr:txBody>
    </xdr:sp>
    <xdr:clientData/>
  </xdr:twoCellAnchor>
  <xdr:twoCellAnchor>
    <xdr:from>
      <xdr:col>0</xdr:col>
      <xdr:colOff>38100</xdr:colOff>
      <xdr:row>28</xdr:row>
      <xdr:rowOff>88899</xdr:rowOff>
    </xdr:from>
    <xdr:to>
      <xdr:col>5</xdr:col>
      <xdr:colOff>605117</xdr:colOff>
      <xdr:row>28</xdr:row>
      <xdr:rowOff>414617</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8100" y="9299574"/>
          <a:ext cx="3672167" cy="32571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２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8</xdr:row>
          <xdr:rowOff>83820</xdr:rowOff>
        </xdr:from>
        <xdr:to>
          <xdr:col>4</xdr:col>
          <xdr:colOff>190500</xdr:colOff>
          <xdr:row>8</xdr:row>
          <xdr:rowOff>373380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45720</xdr:rowOff>
        </xdr:from>
        <xdr:to>
          <xdr:col>4</xdr:col>
          <xdr:colOff>182880</xdr:colOff>
          <xdr:row>10</xdr:row>
          <xdr:rowOff>335280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9</xdr:row>
          <xdr:rowOff>76200</xdr:rowOff>
        </xdr:from>
        <xdr:to>
          <xdr:col>4</xdr:col>
          <xdr:colOff>190500</xdr:colOff>
          <xdr:row>9</xdr:row>
          <xdr:rowOff>365760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5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30</xdr:row>
          <xdr:rowOff>83820</xdr:rowOff>
        </xdr:from>
        <xdr:to>
          <xdr:col>4</xdr:col>
          <xdr:colOff>190500</xdr:colOff>
          <xdr:row>31</xdr:row>
          <xdr:rowOff>22860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5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32</xdr:row>
          <xdr:rowOff>45720</xdr:rowOff>
        </xdr:from>
        <xdr:to>
          <xdr:col>4</xdr:col>
          <xdr:colOff>182880</xdr:colOff>
          <xdr:row>32</xdr:row>
          <xdr:rowOff>335280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5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31</xdr:row>
          <xdr:rowOff>76200</xdr:rowOff>
        </xdr:from>
        <xdr:to>
          <xdr:col>4</xdr:col>
          <xdr:colOff>190500</xdr:colOff>
          <xdr:row>32</xdr:row>
          <xdr:rowOff>22860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5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19</xdr:row>
          <xdr:rowOff>83820</xdr:rowOff>
        </xdr:from>
        <xdr:to>
          <xdr:col>4</xdr:col>
          <xdr:colOff>190500</xdr:colOff>
          <xdr:row>19</xdr:row>
          <xdr:rowOff>373380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5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45720</xdr:rowOff>
        </xdr:from>
        <xdr:to>
          <xdr:col>4</xdr:col>
          <xdr:colOff>182880</xdr:colOff>
          <xdr:row>21</xdr:row>
          <xdr:rowOff>335280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5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20</xdr:row>
          <xdr:rowOff>76200</xdr:rowOff>
        </xdr:from>
        <xdr:to>
          <xdr:col>4</xdr:col>
          <xdr:colOff>190500</xdr:colOff>
          <xdr:row>20</xdr:row>
          <xdr:rowOff>365760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5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49</xdr:row>
          <xdr:rowOff>106680</xdr:rowOff>
        </xdr:from>
        <xdr:to>
          <xdr:col>5</xdr:col>
          <xdr:colOff>0</xdr:colOff>
          <xdr:row>49</xdr:row>
          <xdr:rowOff>312420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5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49</xdr:row>
          <xdr:rowOff>106680</xdr:rowOff>
        </xdr:from>
        <xdr:to>
          <xdr:col>7</xdr:col>
          <xdr:colOff>0</xdr:colOff>
          <xdr:row>49</xdr:row>
          <xdr:rowOff>312420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5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63</xdr:row>
          <xdr:rowOff>106680</xdr:rowOff>
        </xdr:from>
        <xdr:to>
          <xdr:col>5</xdr:col>
          <xdr:colOff>0</xdr:colOff>
          <xdr:row>63</xdr:row>
          <xdr:rowOff>312420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5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63</xdr:row>
          <xdr:rowOff>106680</xdr:rowOff>
        </xdr:from>
        <xdr:to>
          <xdr:col>11</xdr:col>
          <xdr:colOff>76200</xdr:colOff>
          <xdr:row>63</xdr:row>
          <xdr:rowOff>312420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5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64</xdr:row>
          <xdr:rowOff>106680</xdr:rowOff>
        </xdr:from>
        <xdr:to>
          <xdr:col>5</xdr:col>
          <xdr:colOff>0</xdr:colOff>
          <xdr:row>64</xdr:row>
          <xdr:rowOff>312420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5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64</xdr:row>
          <xdr:rowOff>106680</xdr:rowOff>
        </xdr:from>
        <xdr:to>
          <xdr:col>7</xdr:col>
          <xdr:colOff>0</xdr:colOff>
          <xdr:row>64</xdr:row>
          <xdr:rowOff>312420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5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220980</xdr:colOff>
          <xdr:row>63</xdr:row>
          <xdr:rowOff>76200</xdr:rowOff>
        </xdr:from>
        <xdr:to>
          <xdr:col>7</xdr:col>
          <xdr:colOff>213360</xdr:colOff>
          <xdr:row>63</xdr:row>
          <xdr:rowOff>342900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5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63</xdr:row>
          <xdr:rowOff>106680</xdr:rowOff>
        </xdr:from>
        <xdr:to>
          <xdr:col>9</xdr:col>
          <xdr:colOff>76200</xdr:colOff>
          <xdr:row>63</xdr:row>
          <xdr:rowOff>312420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5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78</xdr:row>
          <xdr:rowOff>99060</xdr:rowOff>
        </xdr:from>
        <xdr:to>
          <xdr:col>3</xdr:col>
          <xdr:colOff>381000</xdr:colOff>
          <xdr:row>78</xdr:row>
          <xdr:rowOff>297180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5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78</xdr:row>
          <xdr:rowOff>99060</xdr:rowOff>
        </xdr:from>
        <xdr:to>
          <xdr:col>5</xdr:col>
          <xdr:colOff>381000</xdr:colOff>
          <xdr:row>78</xdr:row>
          <xdr:rowOff>297180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5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244928</xdr:colOff>
      <xdr:row>24</xdr:row>
      <xdr:rowOff>81642</xdr:rowOff>
    </xdr:from>
    <xdr:to>
      <xdr:col>17</xdr:col>
      <xdr:colOff>136070</xdr:colOff>
      <xdr:row>29</xdr:row>
      <xdr:rowOff>571500</xdr:rowOff>
    </xdr:to>
    <xdr:sp macro="" textlink="">
      <xdr:nvSpPr>
        <xdr:cNvPr id="2" name="テキスト ボックス 1">
          <a:extLst>
            <a:ext uri="{FF2B5EF4-FFF2-40B4-BE49-F238E27FC236}">
              <a16:creationId xmlns:a16="http://schemas.microsoft.com/office/drawing/2014/main" id="{8E5EA037-0F90-4B74-B40D-C2974F61CADE}"/>
            </a:ext>
          </a:extLst>
        </xdr:cNvPr>
        <xdr:cNvSpPr txBox="1"/>
      </xdr:nvSpPr>
      <xdr:spPr>
        <a:xfrm>
          <a:off x="244928" y="7295242"/>
          <a:ext cx="7955642" cy="1823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xdr:txBody>
    </xdr:sp>
    <xdr:clientData/>
  </xdr:twoCellAnchor>
  <xdr:twoCellAnchor editAs="oneCell">
    <xdr:from>
      <xdr:col>24</xdr:col>
      <xdr:colOff>0</xdr:colOff>
      <xdr:row>1</xdr:row>
      <xdr:rowOff>0</xdr:rowOff>
    </xdr:from>
    <xdr:to>
      <xdr:col>36</xdr:col>
      <xdr:colOff>177102</xdr:colOff>
      <xdr:row>4</xdr:row>
      <xdr:rowOff>61948</xdr:rowOff>
    </xdr:to>
    <xdr:pic>
      <xdr:nvPicPr>
        <xdr:cNvPr id="6" name="図 5">
          <a:extLst>
            <a:ext uri="{FF2B5EF4-FFF2-40B4-BE49-F238E27FC236}">
              <a16:creationId xmlns:a16="http://schemas.microsoft.com/office/drawing/2014/main" id="{D92A8669-DD5F-4D1A-9E95-C2722DCE6C49}"/>
            </a:ext>
          </a:extLst>
        </xdr:cNvPr>
        <xdr:cNvPicPr>
          <a:picLocks noChangeAspect="1"/>
        </xdr:cNvPicPr>
      </xdr:nvPicPr>
      <xdr:blipFill>
        <a:blip xmlns:r="http://schemas.openxmlformats.org/officeDocument/2006/relationships" r:embed="rId1"/>
        <a:stretch>
          <a:fillRect/>
        </a:stretch>
      </xdr:blipFill>
      <xdr:spPr>
        <a:xfrm>
          <a:off x="10477500" y="211667"/>
          <a:ext cx="5130102" cy="89803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68580</xdr:colOff>
          <xdr:row>19</xdr:row>
          <xdr:rowOff>76200</xdr:rowOff>
        </xdr:from>
        <xdr:to>
          <xdr:col>1</xdr:col>
          <xdr:colOff>220980</xdr:colOff>
          <xdr:row>21</xdr:row>
          <xdr:rowOff>220980</xdr:rowOff>
        </xdr:to>
        <xdr:sp macro="" textlink="">
          <xdr:nvSpPr>
            <xdr:cNvPr id="164868" name="Check Box 4" hidden="1">
              <a:extLst>
                <a:ext uri="{63B3BB69-23CF-44E3-9099-C40C66FF867C}">
                  <a14:compatExt spid="_x0000_s164868"/>
                </a:ext>
                <a:ext uri="{FF2B5EF4-FFF2-40B4-BE49-F238E27FC236}">
                  <a16:creationId xmlns:a16="http://schemas.microsoft.com/office/drawing/2014/main" id="{00000000-0008-0000-0700-00000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20</xdr:row>
          <xdr:rowOff>106680</xdr:rowOff>
        </xdr:from>
        <xdr:to>
          <xdr:col>1</xdr:col>
          <xdr:colOff>236220</xdr:colOff>
          <xdr:row>22</xdr:row>
          <xdr:rowOff>251460</xdr:rowOff>
        </xdr:to>
        <xdr:sp macro="" textlink="">
          <xdr:nvSpPr>
            <xdr:cNvPr id="164869" name="Check Box 5" hidden="1">
              <a:extLst>
                <a:ext uri="{63B3BB69-23CF-44E3-9099-C40C66FF867C}">
                  <a14:compatExt spid="_x0000_s164869"/>
                </a:ext>
                <a:ext uri="{FF2B5EF4-FFF2-40B4-BE49-F238E27FC236}">
                  <a16:creationId xmlns:a16="http://schemas.microsoft.com/office/drawing/2014/main" id="{00000000-0008-0000-0700-00000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21</xdr:row>
          <xdr:rowOff>137160</xdr:rowOff>
        </xdr:from>
        <xdr:to>
          <xdr:col>1</xdr:col>
          <xdr:colOff>228600</xdr:colOff>
          <xdr:row>24</xdr:row>
          <xdr:rowOff>68580</xdr:rowOff>
        </xdr:to>
        <xdr:sp macro="" textlink="">
          <xdr:nvSpPr>
            <xdr:cNvPr id="164870" name="Check Box 6" hidden="1">
              <a:extLst>
                <a:ext uri="{63B3BB69-23CF-44E3-9099-C40C66FF867C}">
                  <a14:compatExt spid="_x0000_s164870"/>
                </a:ext>
                <a:ext uri="{FF2B5EF4-FFF2-40B4-BE49-F238E27FC236}">
                  <a16:creationId xmlns:a16="http://schemas.microsoft.com/office/drawing/2014/main" id="{00000000-0008-0000-0700-00000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27</xdr:row>
          <xdr:rowOff>175260</xdr:rowOff>
        </xdr:from>
        <xdr:to>
          <xdr:col>2</xdr:col>
          <xdr:colOff>251460</xdr:colOff>
          <xdr:row>29</xdr:row>
          <xdr:rowOff>76200</xdr:rowOff>
        </xdr:to>
        <xdr:sp macro="" textlink="">
          <xdr:nvSpPr>
            <xdr:cNvPr id="164871" name="Check Box 7" hidden="1">
              <a:extLst>
                <a:ext uri="{63B3BB69-23CF-44E3-9099-C40C66FF867C}">
                  <a14:compatExt spid="_x0000_s164871"/>
                </a:ext>
                <a:ext uri="{FF2B5EF4-FFF2-40B4-BE49-F238E27FC236}">
                  <a16:creationId xmlns:a16="http://schemas.microsoft.com/office/drawing/2014/main" id="{00000000-0008-0000-0700-00000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219075</xdr:colOff>
      <xdr:row>80</xdr:row>
      <xdr:rowOff>9524</xdr:rowOff>
    </xdr:from>
    <xdr:to>
      <xdr:col>7</xdr:col>
      <xdr:colOff>81643</xdr:colOff>
      <xdr:row>85</xdr:row>
      <xdr:rowOff>81642</xdr:rowOff>
    </xdr:to>
    <xdr:sp macro="" textlink="">
      <xdr:nvSpPr>
        <xdr:cNvPr id="3" name="テキスト ボックス 2">
          <a:extLst>
            <a:ext uri="{FF2B5EF4-FFF2-40B4-BE49-F238E27FC236}">
              <a16:creationId xmlns:a16="http://schemas.microsoft.com/office/drawing/2014/main" id="{352F7F8A-2491-457B-BE52-D21357C2FF04}"/>
            </a:ext>
          </a:extLst>
        </xdr:cNvPr>
        <xdr:cNvSpPr txBox="1"/>
      </xdr:nvSpPr>
      <xdr:spPr>
        <a:xfrm>
          <a:off x="219075" y="24241124"/>
          <a:ext cx="5596618" cy="973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※1</a:t>
          </a:r>
          <a:r>
            <a:rPr kumimoji="1" lang="ja-JP" altLang="en-US" sz="1100"/>
            <a:t>　入眠起床支援、利用者とのコミュニケーション、訴えの把握、日常生活の支援</a:t>
          </a:r>
          <a:endParaRPr kumimoji="1" lang="en-US" altLang="ja-JP" sz="1100"/>
        </a:p>
        <a:p>
          <a:r>
            <a:rPr kumimoji="1" lang="en-US" altLang="ja-JP" sz="1100"/>
            <a:t>※2</a:t>
          </a:r>
          <a:r>
            <a:rPr kumimoji="1" lang="ja-JP" altLang="en-US" sz="1100"/>
            <a:t>　徘徊、不潔行為、昼夜逆転等に対する対応等</a:t>
          </a:r>
          <a:endParaRPr kumimoji="1" lang="en-US" altLang="ja-JP" sz="1100"/>
        </a:p>
        <a:p>
          <a:r>
            <a:rPr kumimoji="1" lang="en-US" altLang="ja-JP" sz="1100"/>
            <a:t>※3</a:t>
          </a:r>
          <a:r>
            <a:rPr kumimoji="1" lang="ja-JP" altLang="en-US" sz="1100"/>
            <a:t>　利用者に関する記録等の作成、勤務票等の作成、申し送り、文書検索等</a:t>
          </a:r>
          <a:endParaRPr kumimoji="1" lang="en-US" altLang="ja-JP" sz="1100"/>
        </a:p>
      </xdr:txBody>
    </xdr:sp>
    <xdr:clientData/>
  </xdr:twoCellAnchor>
  <mc:AlternateContent xmlns:mc="http://schemas.openxmlformats.org/markup-compatibility/2006">
    <mc:Choice xmlns:a14="http://schemas.microsoft.com/office/drawing/2010/main" Requires="a14">
      <xdr:twoCellAnchor editAs="oneCell">
        <xdr:from>
          <xdr:col>4</xdr:col>
          <xdr:colOff>830580</xdr:colOff>
          <xdr:row>27</xdr:row>
          <xdr:rowOff>175260</xdr:rowOff>
        </xdr:from>
        <xdr:to>
          <xdr:col>5</xdr:col>
          <xdr:colOff>0</xdr:colOff>
          <xdr:row>29</xdr:row>
          <xdr:rowOff>76200</xdr:rowOff>
        </xdr:to>
        <xdr:sp macro="" textlink="">
          <xdr:nvSpPr>
            <xdr:cNvPr id="164886" name="Check Box 22" hidden="1">
              <a:extLst>
                <a:ext uri="{63B3BB69-23CF-44E3-9099-C40C66FF867C}">
                  <a14:compatExt spid="_x0000_s164886"/>
                </a:ext>
                <a:ext uri="{FF2B5EF4-FFF2-40B4-BE49-F238E27FC236}">
                  <a16:creationId xmlns:a16="http://schemas.microsoft.com/office/drawing/2014/main" id="{00000000-0008-0000-0700-00001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117929</xdr:colOff>
      <xdr:row>1</xdr:row>
      <xdr:rowOff>63500</xdr:rowOff>
    </xdr:from>
    <xdr:to>
      <xdr:col>28</xdr:col>
      <xdr:colOff>288637</xdr:colOff>
      <xdr:row>3</xdr:row>
      <xdr:rowOff>80490</xdr:rowOff>
    </xdr:to>
    <xdr:sp macro="" textlink="">
      <xdr:nvSpPr>
        <xdr:cNvPr id="4" name="テキスト ボックス 3">
          <a:extLst>
            <a:ext uri="{FF2B5EF4-FFF2-40B4-BE49-F238E27FC236}">
              <a16:creationId xmlns:a16="http://schemas.microsoft.com/office/drawing/2014/main" id="{6DDDE668-3540-487B-92FF-4ABCB1E01246}"/>
            </a:ext>
          </a:extLst>
        </xdr:cNvPr>
        <xdr:cNvSpPr txBox="1"/>
      </xdr:nvSpPr>
      <xdr:spPr>
        <a:xfrm>
          <a:off x="10620829" y="273050"/>
          <a:ext cx="4349008" cy="740890"/>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mn-ea"/>
              <a:ea typeface="+mn-ea"/>
            </a:rPr>
            <a:t>本シートを１番最初に作成してください。</a:t>
          </a:r>
          <a:endParaRPr kumimoji="1" lang="en-US" altLang="ja-JP" sz="1600">
            <a:latin typeface="+mn-ea"/>
            <a:ea typeface="+mn-ea"/>
          </a:endParaRPr>
        </a:p>
        <a:p>
          <a:endParaRPr kumimoji="1" lang="en-US" altLang="ja-JP" sz="1600">
            <a:latin typeface="+mn-ea"/>
            <a:ea typeface="+mn-ea"/>
          </a:endParaRPr>
        </a:p>
      </xdr:txBody>
    </xdr:sp>
    <xdr:clientData/>
  </xdr:twoCellAnchor>
  <xdr:twoCellAnchor>
    <xdr:from>
      <xdr:col>18</xdr:col>
      <xdr:colOff>117929</xdr:colOff>
      <xdr:row>4</xdr:row>
      <xdr:rowOff>90715</xdr:rowOff>
    </xdr:from>
    <xdr:to>
      <xdr:col>28</xdr:col>
      <xdr:colOff>300182</xdr:colOff>
      <xdr:row>9</xdr:row>
      <xdr:rowOff>70032</xdr:rowOff>
    </xdr:to>
    <xdr:sp macro="" textlink="">
      <xdr:nvSpPr>
        <xdr:cNvPr id="5" name="テキスト ボックス 4">
          <a:extLst>
            <a:ext uri="{FF2B5EF4-FFF2-40B4-BE49-F238E27FC236}">
              <a16:creationId xmlns:a16="http://schemas.microsoft.com/office/drawing/2014/main" id="{8E732D05-E4E2-4BAE-A583-98CF8E2EA7BE}"/>
            </a:ext>
          </a:extLst>
        </xdr:cNvPr>
        <xdr:cNvSpPr txBox="1"/>
      </xdr:nvSpPr>
      <xdr:spPr>
        <a:xfrm>
          <a:off x="10620829" y="1144815"/>
          <a:ext cx="4360553" cy="143981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t>クリーム色のセルに入力してください。</a:t>
          </a:r>
          <a:endParaRPr kumimoji="1" lang="en-US" altLang="ja-JP" sz="1800"/>
        </a:p>
        <a:p>
          <a:r>
            <a:rPr kumimoji="1" lang="ja-JP" altLang="en-US" sz="1800"/>
            <a:t>作成の際には、適宜枠を広げてご記入ください。</a:t>
          </a:r>
          <a:endParaRPr kumimoji="1" lang="en-US" altLang="ja-JP" sz="1800"/>
        </a:p>
        <a:p>
          <a:r>
            <a:rPr kumimoji="1" lang="ja-JP" altLang="en-US" sz="1800"/>
            <a:t>改行はＡＬＴを押しながら、ＥＮＴＥＲを押してください。</a:t>
          </a:r>
          <a:endParaRPr kumimoji="1" lang="en-US" altLang="ja-JP" sz="1800"/>
        </a:p>
      </xdr:txBody>
    </xdr:sp>
    <xdr:clientData/>
  </xdr:twoCellAnchor>
  <xdr:twoCellAnchor>
    <xdr:from>
      <xdr:col>18</xdr:col>
      <xdr:colOff>242454</xdr:colOff>
      <xdr:row>21</xdr:row>
      <xdr:rowOff>138547</xdr:rowOff>
    </xdr:from>
    <xdr:to>
      <xdr:col>30</xdr:col>
      <xdr:colOff>265546</xdr:colOff>
      <xdr:row>47</xdr:row>
      <xdr:rowOff>473364</xdr:rowOff>
    </xdr:to>
    <xdr:sp macro="" textlink="">
      <xdr:nvSpPr>
        <xdr:cNvPr id="6" name="テキスト ボックス 5">
          <a:extLst>
            <a:ext uri="{FF2B5EF4-FFF2-40B4-BE49-F238E27FC236}">
              <a16:creationId xmlns:a16="http://schemas.microsoft.com/office/drawing/2014/main" id="{547BC5CA-03B5-4307-9269-C46A76A4F219}"/>
            </a:ext>
          </a:extLst>
        </xdr:cNvPr>
        <xdr:cNvSpPr txBox="1"/>
      </xdr:nvSpPr>
      <xdr:spPr>
        <a:xfrm>
          <a:off x="10745354" y="6399647"/>
          <a:ext cx="4988792" cy="8621567"/>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別紙１－１－２①積算内訳書「１（ア）見守り支援機器」及び「２　ロボット介護機器」で記載する機器について記載してください。</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対象の機器はパターン１か２に当てはまっている必要があります。</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パターン２にあてはまる場合は、「機器の特徴」欄に①～③に該当する機能を記入してください。</a:t>
          </a:r>
        </a:p>
        <a:p>
          <a:pPr algn="l">
            <a:lnSpc>
              <a:spcPts val="1900"/>
            </a:lnSpc>
          </a:pP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パターン１</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：「ロボット介護機器開発・標準化事業」または「ロボット介護機器開発・導入促進事業」において採択された介護ロボット</a:t>
          </a:r>
          <a:endParaRPr kumimoji="1" lang="en-US" altLang="ja-JP" sz="1600" b="1">
            <a:solidFill>
              <a:sysClr val="windowText" lastClr="00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「ロボット介護機器開発・導入促進事業」</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rgbClr val="0563C1"/>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rPr>
            <a:t>http://robotcare.jp/jp/news/20191004_073.php</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「ロボット介護機器開発・標準化事業」</a:t>
          </a: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rPr>
            <a:t>現時点で製品化されているものはありません。</a:t>
          </a:r>
        </a:p>
        <a:p>
          <a:pPr marL="0" marR="0" lvl="0" indent="0" algn="l" defTabSz="914400" eaLnBrk="1" fontAlgn="auto" latinLnBrk="0" hangingPunct="1">
            <a:lnSpc>
              <a:spcPts val="1900"/>
            </a:lnSpc>
            <a:spcBef>
              <a:spcPts val="0"/>
            </a:spcBef>
            <a:spcAft>
              <a:spcPts val="0"/>
            </a:spcAft>
            <a:buClrTx/>
            <a:buSzTx/>
            <a:buFontTx/>
            <a:buNone/>
            <a:tabLst/>
            <a:defRPr/>
          </a:pPr>
          <a:r>
            <a:rPr kumimoji="0" lang="en-US" altLang="ja-JP" sz="1600" b="0" i="0" u="sng" strike="noStrike" kern="0" cap="none" spc="0" normalizeH="0" baseline="0" noProof="0">
              <a:ln>
                <a:noFill/>
              </a:ln>
              <a:solidFill>
                <a:srgbClr val="0563C1"/>
              </a:solidFill>
              <a:effectLst/>
              <a:uLnTx/>
              <a:uFillTx/>
              <a:latin typeface="游明朝" panose="02020400000000000000" pitchFamily="18" charset="-128"/>
              <a:ea typeface="游明朝" panose="02020400000000000000" pitchFamily="18" charset="-128"/>
              <a:cs typeface="Times New Roman" panose="02020603050405020304" pitchFamily="18" charset="0"/>
              <a:hlinkClick xmlns:r="http://schemas.openxmlformats.org/officeDocument/2006/relationships" r:id=""/>
            </a:rPr>
            <a:t>https://www.amed.go.jp/koubo/02/01/0201C_00090.html</a:t>
          </a:r>
          <a:endParaRPr kumimoji="1" lang="en-US" altLang="ja-JP" sz="1600" b="1" i="0" u="none" strike="noStrike" kern="0" cap="none" spc="0" normalizeH="0" baseline="0" noProof="0">
            <a:ln>
              <a:noFill/>
            </a:ln>
            <a:solidFill>
              <a:sysClr val="windowText" lastClr="000000"/>
            </a:solidFill>
            <a:effectLst/>
            <a:uLnTx/>
            <a:uFillTx/>
            <a:latin typeface="游ゴシック" panose="020B0400000000000000" pitchFamily="50" charset="-128"/>
            <a:ea typeface="游ゴシック" panose="020B0400000000000000" pitchFamily="50" charset="-128"/>
            <a:cs typeface="+mn-cs"/>
          </a:endParaRPr>
        </a:p>
        <a:p>
          <a:pPr algn="l">
            <a:lnSpc>
              <a:spcPts val="1900"/>
            </a:lnSpc>
          </a:pPr>
          <a:endParaRPr kumimoji="1" lang="ja-JP" altLang="en-US" sz="1600" b="1">
            <a:solidFill>
              <a:sysClr val="windowText" lastClr="000000"/>
            </a:solidFill>
            <a:latin typeface="游ゴシック" panose="020B0400000000000000" pitchFamily="50" charset="-128"/>
            <a:ea typeface="游ゴシック" panose="020B0400000000000000" pitchFamily="50" charset="-128"/>
          </a:endParaRPr>
        </a:p>
        <a:p>
          <a:pPr algn="l">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パターン２</a:t>
          </a:r>
          <a:r>
            <a:rPr kumimoji="1" lang="ja-JP" altLang="en-US" sz="1600" b="1">
              <a:solidFill>
                <a:sysClr val="windowText" lastClr="000000"/>
              </a:solidFill>
              <a:latin typeface="游ゴシック" panose="020B0400000000000000" pitchFamily="50" charset="-128"/>
              <a:ea typeface="游ゴシック" panose="020B0400000000000000" pitchFamily="50" charset="-128"/>
            </a:rPr>
            <a:t>：以下の①～③すべて　にあてはまること</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① センサー等により外界や自己の状況を認識、</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② ①によって得られた状況を解析、</a:t>
          </a:r>
        </a:p>
        <a:p>
          <a:pPr algn="l">
            <a:lnSpc>
              <a:spcPts val="1900"/>
            </a:lnSpc>
          </a:pPr>
          <a:r>
            <a:rPr kumimoji="1" lang="ja-JP" altLang="en-US" sz="1600" b="1">
              <a:solidFill>
                <a:sysClr val="windowText" lastClr="000000"/>
              </a:solidFill>
              <a:latin typeface="游ゴシック" panose="020B0400000000000000" pitchFamily="50" charset="-128"/>
              <a:ea typeface="游ゴシック" panose="020B0400000000000000" pitchFamily="50" charset="-128"/>
            </a:rPr>
            <a:t>③ ②の結果に応じた動作を行う</a:t>
          </a:r>
        </a:p>
      </xdr:txBody>
    </xdr:sp>
    <xdr:clientData/>
  </xdr:twoCellAnchor>
  <mc:AlternateContent xmlns:mc="http://schemas.openxmlformats.org/markup-compatibility/2006">
    <mc:Choice xmlns:a14="http://schemas.microsoft.com/office/drawing/2010/main" Requires="a14">
      <xdr:twoCellAnchor editAs="oneCell">
        <xdr:from>
          <xdr:col>2</xdr:col>
          <xdr:colOff>1623060</xdr:colOff>
          <xdr:row>28</xdr:row>
          <xdr:rowOff>160020</xdr:rowOff>
        </xdr:from>
        <xdr:to>
          <xdr:col>2</xdr:col>
          <xdr:colOff>1798320</xdr:colOff>
          <xdr:row>30</xdr:row>
          <xdr:rowOff>60960</xdr:rowOff>
        </xdr:to>
        <xdr:sp macro="" textlink="">
          <xdr:nvSpPr>
            <xdr:cNvPr id="164891" name="Check Box 27" hidden="1">
              <a:extLst>
                <a:ext uri="{63B3BB69-23CF-44E3-9099-C40C66FF867C}">
                  <a14:compatExt spid="_x0000_s164891"/>
                </a:ext>
                <a:ext uri="{FF2B5EF4-FFF2-40B4-BE49-F238E27FC236}">
                  <a16:creationId xmlns:a16="http://schemas.microsoft.com/office/drawing/2014/main" id="{00000000-0008-0000-0700-00001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1607820</xdr:colOff>
          <xdr:row>27</xdr:row>
          <xdr:rowOff>175260</xdr:rowOff>
        </xdr:from>
        <xdr:to>
          <xdr:col>2</xdr:col>
          <xdr:colOff>1805940</xdr:colOff>
          <xdr:row>29</xdr:row>
          <xdr:rowOff>15240</xdr:rowOff>
        </xdr:to>
        <xdr:sp macro="" textlink="">
          <xdr:nvSpPr>
            <xdr:cNvPr id="164892" name="Check Box 28" hidden="1">
              <a:extLst>
                <a:ext uri="{63B3BB69-23CF-44E3-9099-C40C66FF867C}">
                  <a14:compatExt spid="_x0000_s164892"/>
                </a:ext>
                <a:ext uri="{FF2B5EF4-FFF2-40B4-BE49-F238E27FC236}">
                  <a16:creationId xmlns:a16="http://schemas.microsoft.com/office/drawing/2014/main" id="{00000000-0008-0000-0700-00001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18</xdr:row>
          <xdr:rowOff>205740</xdr:rowOff>
        </xdr:from>
        <xdr:to>
          <xdr:col>1</xdr:col>
          <xdr:colOff>251460</xdr:colOff>
          <xdr:row>20</xdr:row>
          <xdr:rowOff>38100</xdr:rowOff>
        </xdr:to>
        <xdr:sp macro="" textlink="">
          <xdr:nvSpPr>
            <xdr:cNvPr id="164893" name="Check Box 29" hidden="1">
              <a:extLst>
                <a:ext uri="{63B3BB69-23CF-44E3-9099-C40C66FF867C}">
                  <a14:compatExt spid="_x0000_s164893"/>
                </a:ext>
                <a:ext uri="{FF2B5EF4-FFF2-40B4-BE49-F238E27FC236}">
                  <a16:creationId xmlns:a16="http://schemas.microsoft.com/office/drawing/2014/main" id="{00000000-0008-0000-0700-00001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28</xdr:row>
          <xdr:rowOff>144780</xdr:rowOff>
        </xdr:from>
        <xdr:to>
          <xdr:col>2</xdr:col>
          <xdr:colOff>297180</xdr:colOff>
          <xdr:row>30</xdr:row>
          <xdr:rowOff>38100</xdr:rowOff>
        </xdr:to>
        <xdr:sp macro="" textlink="">
          <xdr:nvSpPr>
            <xdr:cNvPr id="164896" name="Check Box 32" hidden="1">
              <a:extLst>
                <a:ext uri="{63B3BB69-23CF-44E3-9099-C40C66FF867C}">
                  <a14:compatExt spid="_x0000_s164896"/>
                </a:ext>
                <a:ext uri="{FF2B5EF4-FFF2-40B4-BE49-F238E27FC236}">
                  <a16:creationId xmlns:a16="http://schemas.microsoft.com/office/drawing/2014/main" id="{00000000-0008-0000-0700-000020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xdr:colOff>
          <xdr:row>40</xdr:row>
          <xdr:rowOff>0</xdr:rowOff>
        </xdr:from>
        <xdr:to>
          <xdr:col>2</xdr:col>
          <xdr:colOff>1203960</xdr:colOff>
          <xdr:row>40</xdr:row>
          <xdr:rowOff>251460</xdr:rowOff>
        </xdr:to>
        <xdr:sp macro="" textlink="">
          <xdr:nvSpPr>
            <xdr:cNvPr id="164913" name="Check Box 49" hidden="1">
              <a:extLst>
                <a:ext uri="{63B3BB69-23CF-44E3-9099-C40C66FF867C}">
                  <a14:compatExt spid="_x0000_s164913"/>
                </a:ext>
                <a:ext uri="{FF2B5EF4-FFF2-40B4-BE49-F238E27FC236}">
                  <a16:creationId xmlns:a16="http://schemas.microsoft.com/office/drawing/2014/main" id="{00000000-0008-0000-0700-000031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xdr:colOff>
          <xdr:row>40</xdr:row>
          <xdr:rowOff>220980</xdr:rowOff>
        </xdr:from>
        <xdr:to>
          <xdr:col>2</xdr:col>
          <xdr:colOff>1432560</xdr:colOff>
          <xdr:row>41</xdr:row>
          <xdr:rowOff>213360</xdr:rowOff>
        </xdr:to>
        <xdr:sp macro="" textlink="">
          <xdr:nvSpPr>
            <xdr:cNvPr id="164914" name="Check Box 50" hidden="1">
              <a:extLst>
                <a:ext uri="{63B3BB69-23CF-44E3-9099-C40C66FF867C}">
                  <a14:compatExt spid="_x0000_s164914"/>
                </a:ext>
                <a:ext uri="{FF2B5EF4-FFF2-40B4-BE49-F238E27FC236}">
                  <a16:creationId xmlns:a16="http://schemas.microsoft.com/office/drawing/2014/main" id="{00000000-0008-0000-0700-000032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xdr:colOff>
          <xdr:row>41</xdr:row>
          <xdr:rowOff>213360</xdr:rowOff>
        </xdr:from>
        <xdr:to>
          <xdr:col>2</xdr:col>
          <xdr:colOff>1234440</xdr:colOff>
          <xdr:row>42</xdr:row>
          <xdr:rowOff>198120</xdr:rowOff>
        </xdr:to>
        <xdr:sp macro="" textlink="">
          <xdr:nvSpPr>
            <xdr:cNvPr id="164915" name="Check Box 51" hidden="1">
              <a:extLst>
                <a:ext uri="{63B3BB69-23CF-44E3-9099-C40C66FF867C}">
                  <a14:compatExt spid="_x0000_s164915"/>
                </a:ext>
                <a:ext uri="{FF2B5EF4-FFF2-40B4-BE49-F238E27FC236}">
                  <a16:creationId xmlns:a16="http://schemas.microsoft.com/office/drawing/2014/main" id="{00000000-0008-0000-0700-000033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1805940</xdr:colOff>
          <xdr:row>39</xdr:row>
          <xdr:rowOff>228600</xdr:rowOff>
        </xdr:from>
        <xdr:to>
          <xdr:col>4</xdr:col>
          <xdr:colOff>998220</xdr:colOff>
          <xdr:row>40</xdr:row>
          <xdr:rowOff>213360</xdr:rowOff>
        </xdr:to>
        <xdr:sp macro="" textlink="">
          <xdr:nvSpPr>
            <xdr:cNvPr id="164916" name="Check Box 52" hidden="1">
              <a:extLst>
                <a:ext uri="{63B3BB69-23CF-44E3-9099-C40C66FF867C}">
                  <a14:compatExt spid="_x0000_s164916"/>
                </a:ext>
                <a:ext uri="{FF2B5EF4-FFF2-40B4-BE49-F238E27FC236}">
                  <a16:creationId xmlns:a16="http://schemas.microsoft.com/office/drawing/2014/main" id="{00000000-0008-0000-0700-000034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1805940</xdr:colOff>
          <xdr:row>40</xdr:row>
          <xdr:rowOff>213360</xdr:rowOff>
        </xdr:from>
        <xdr:to>
          <xdr:col>4</xdr:col>
          <xdr:colOff>998220</xdr:colOff>
          <xdr:row>41</xdr:row>
          <xdr:rowOff>205740</xdr:rowOff>
        </xdr:to>
        <xdr:sp macro="" textlink="">
          <xdr:nvSpPr>
            <xdr:cNvPr id="164917" name="Check Box 53" hidden="1">
              <a:extLst>
                <a:ext uri="{63B3BB69-23CF-44E3-9099-C40C66FF867C}">
                  <a14:compatExt spid="_x0000_s164917"/>
                </a:ext>
                <a:ext uri="{FF2B5EF4-FFF2-40B4-BE49-F238E27FC236}">
                  <a16:creationId xmlns:a16="http://schemas.microsoft.com/office/drawing/2014/main" id="{00000000-0008-0000-0700-000035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1805940</xdr:colOff>
          <xdr:row>41</xdr:row>
          <xdr:rowOff>213360</xdr:rowOff>
        </xdr:from>
        <xdr:to>
          <xdr:col>4</xdr:col>
          <xdr:colOff>998220</xdr:colOff>
          <xdr:row>42</xdr:row>
          <xdr:rowOff>198120</xdr:rowOff>
        </xdr:to>
        <xdr:sp macro="" textlink="">
          <xdr:nvSpPr>
            <xdr:cNvPr id="164918" name="Check Box 54" hidden="1">
              <a:extLst>
                <a:ext uri="{63B3BB69-23CF-44E3-9099-C40C66FF867C}">
                  <a14:compatExt spid="_x0000_s164918"/>
                </a:ext>
                <a:ext uri="{FF2B5EF4-FFF2-40B4-BE49-F238E27FC236}">
                  <a16:creationId xmlns:a16="http://schemas.microsoft.com/office/drawing/2014/main" id="{00000000-0008-0000-0700-000036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xdr:colOff>
          <xdr:row>43</xdr:row>
          <xdr:rowOff>22860</xdr:rowOff>
        </xdr:from>
        <xdr:to>
          <xdr:col>2</xdr:col>
          <xdr:colOff>114300</xdr:colOff>
          <xdr:row>44</xdr:row>
          <xdr:rowOff>22860</xdr:rowOff>
        </xdr:to>
        <xdr:sp macro="" textlink="">
          <xdr:nvSpPr>
            <xdr:cNvPr id="164919" name="Check Box 55" hidden="1">
              <a:extLst>
                <a:ext uri="{63B3BB69-23CF-44E3-9099-C40C66FF867C}">
                  <a14:compatExt spid="_x0000_s164919"/>
                </a:ext>
                <a:ext uri="{FF2B5EF4-FFF2-40B4-BE49-F238E27FC236}">
                  <a16:creationId xmlns:a16="http://schemas.microsoft.com/office/drawing/2014/main" id="{00000000-0008-0000-0700-000037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40</xdr:row>
          <xdr:rowOff>30480</xdr:rowOff>
        </xdr:from>
        <xdr:to>
          <xdr:col>8</xdr:col>
          <xdr:colOff>556260</xdr:colOff>
          <xdr:row>40</xdr:row>
          <xdr:rowOff>236220</xdr:rowOff>
        </xdr:to>
        <xdr:sp macro="" textlink="">
          <xdr:nvSpPr>
            <xdr:cNvPr id="164920" name="Check Box 56" hidden="1">
              <a:extLst>
                <a:ext uri="{63B3BB69-23CF-44E3-9099-C40C66FF867C}">
                  <a14:compatExt spid="_x0000_s164920"/>
                </a:ext>
                <a:ext uri="{FF2B5EF4-FFF2-40B4-BE49-F238E27FC236}">
                  <a16:creationId xmlns:a16="http://schemas.microsoft.com/office/drawing/2014/main" id="{00000000-0008-0000-0700-000038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41</xdr:row>
          <xdr:rowOff>76200</xdr:rowOff>
        </xdr:from>
        <xdr:to>
          <xdr:col>9</xdr:col>
          <xdr:colOff>678180</xdr:colOff>
          <xdr:row>42</xdr:row>
          <xdr:rowOff>68580</xdr:rowOff>
        </xdr:to>
        <xdr:sp macro="" textlink="">
          <xdr:nvSpPr>
            <xdr:cNvPr id="164921" name="Check Box 57" hidden="1">
              <a:extLst>
                <a:ext uri="{63B3BB69-23CF-44E3-9099-C40C66FF867C}">
                  <a14:compatExt spid="_x0000_s164921"/>
                </a:ext>
                <a:ext uri="{FF2B5EF4-FFF2-40B4-BE49-F238E27FC236}">
                  <a16:creationId xmlns:a16="http://schemas.microsoft.com/office/drawing/2014/main" id="{00000000-0008-0000-0700-000039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42</xdr:row>
          <xdr:rowOff>30480</xdr:rowOff>
        </xdr:from>
        <xdr:to>
          <xdr:col>9</xdr:col>
          <xdr:colOff>495300</xdr:colOff>
          <xdr:row>43</xdr:row>
          <xdr:rowOff>22860</xdr:rowOff>
        </xdr:to>
        <xdr:sp macro="" textlink="">
          <xdr:nvSpPr>
            <xdr:cNvPr id="164922" name="Check Box 58" hidden="1">
              <a:extLst>
                <a:ext uri="{63B3BB69-23CF-44E3-9099-C40C66FF867C}">
                  <a14:compatExt spid="_x0000_s164922"/>
                </a:ext>
                <a:ext uri="{FF2B5EF4-FFF2-40B4-BE49-F238E27FC236}">
                  <a16:creationId xmlns:a16="http://schemas.microsoft.com/office/drawing/2014/main" id="{00000000-0008-0000-0700-00003A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41</xdr:row>
          <xdr:rowOff>91440</xdr:rowOff>
        </xdr:from>
        <xdr:to>
          <xdr:col>12</xdr:col>
          <xdr:colOff>1264920</xdr:colOff>
          <xdr:row>42</xdr:row>
          <xdr:rowOff>91440</xdr:rowOff>
        </xdr:to>
        <xdr:sp macro="" textlink="">
          <xdr:nvSpPr>
            <xdr:cNvPr id="164923" name="Check Box 59" hidden="1">
              <a:extLst>
                <a:ext uri="{63B3BB69-23CF-44E3-9099-C40C66FF867C}">
                  <a14:compatExt spid="_x0000_s164923"/>
                </a:ext>
                <a:ext uri="{FF2B5EF4-FFF2-40B4-BE49-F238E27FC236}">
                  <a16:creationId xmlns:a16="http://schemas.microsoft.com/office/drawing/2014/main" id="{00000000-0008-0000-0700-00003B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42</xdr:row>
          <xdr:rowOff>22860</xdr:rowOff>
        </xdr:from>
        <xdr:to>
          <xdr:col>12</xdr:col>
          <xdr:colOff>739140</xdr:colOff>
          <xdr:row>43</xdr:row>
          <xdr:rowOff>22860</xdr:rowOff>
        </xdr:to>
        <xdr:sp macro="" textlink="">
          <xdr:nvSpPr>
            <xdr:cNvPr id="164924" name="Check Box 60" hidden="1">
              <a:extLst>
                <a:ext uri="{63B3BB69-23CF-44E3-9099-C40C66FF867C}">
                  <a14:compatExt spid="_x0000_s164924"/>
                </a:ext>
                <a:ext uri="{FF2B5EF4-FFF2-40B4-BE49-F238E27FC236}">
                  <a16:creationId xmlns:a16="http://schemas.microsoft.com/office/drawing/2014/main" id="{00000000-0008-0000-0700-00003C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914400</xdr:colOff>
          <xdr:row>43</xdr:row>
          <xdr:rowOff>38100</xdr:rowOff>
        </xdr:from>
        <xdr:to>
          <xdr:col>11</xdr:col>
          <xdr:colOff>60960</xdr:colOff>
          <xdr:row>44</xdr:row>
          <xdr:rowOff>38100</xdr:rowOff>
        </xdr:to>
        <xdr:sp macro="" textlink="">
          <xdr:nvSpPr>
            <xdr:cNvPr id="164925" name="Check Box 61" hidden="1">
              <a:extLst>
                <a:ext uri="{63B3BB69-23CF-44E3-9099-C40C66FF867C}">
                  <a14:compatExt spid="_x0000_s164925"/>
                </a:ext>
                <a:ext uri="{FF2B5EF4-FFF2-40B4-BE49-F238E27FC236}">
                  <a16:creationId xmlns:a16="http://schemas.microsoft.com/office/drawing/2014/main" id="{00000000-0008-0000-0700-00003D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43</xdr:row>
          <xdr:rowOff>53340</xdr:rowOff>
        </xdr:from>
        <xdr:to>
          <xdr:col>9</xdr:col>
          <xdr:colOff>784860</xdr:colOff>
          <xdr:row>44</xdr:row>
          <xdr:rowOff>38100</xdr:rowOff>
        </xdr:to>
        <xdr:sp macro="" textlink="">
          <xdr:nvSpPr>
            <xdr:cNvPr id="164926" name="Check Box 62" hidden="1">
              <a:extLst>
                <a:ext uri="{63B3BB69-23CF-44E3-9099-C40C66FF867C}">
                  <a14:compatExt spid="_x0000_s164926"/>
                </a:ext>
                <a:ext uri="{FF2B5EF4-FFF2-40B4-BE49-F238E27FC236}">
                  <a16:creationId xmlns:a16="http://schemas.microsoft.com/office/drawing/2014/main" id="{00000000-0008-0000-0700-00003E8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会議や他職種連携におけるロボットの活用</a:t>
              </a:r>
            </a:p>
          </xdr:txBody>
        </xdr:sp>
        <xdr:clientData/>
      </xdr:twoCellAnchor>
    </mc:Choice>
    <mc:Fallback/>
  </mc:AlternateContent>
  <xdr:twoCellAnchor>
    <xdr:from>
      <xdr:col>6</xdr:col>
      <xdr:colOff>238125</xdr:colOff>
      <xdr:row>40</xdr:row>
      <xdr:rowOff>171450</xdr:rowOff>
    </xdr:from>
    <xdr:to>
      <xdr:col>12</xdr:col>
      <xdr:colOff>1381125</xdr:colOff>
      <xdr:row>41</xdr:row>
      <xdr:rowOff>171450</xdr:rowOff>
    </xdr:to>
    <xdr:sp macro="" textlink="">
      <xdr:nvSpPr>
        <xdr:cNvPr id="9" name="テキスト ボックス 8">
          <a:extLst>
            <a:ext uri="{FF2B5EF4-FFF2-40B4-BE49-F238E27FC236}">
              <a16:creationId xmlns:a16="http://schemas.microsoft.com/office/drawing/2014/main" id="{CFF71103-5E60-46D8-822A-B8E3F07F2340}"/>
            </a:ext>
          </a:extLst>
        </xdr:cNvPr>
        <xdr:cNvSpPr txBox="1"/>
      </xdr:nvSpPr>
      <xdr:spPr>
        <a:xfrm>
          <a:off x="5788025" y="9569450"/>
          <a:ext cx="52832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555812</xdr:colOff>
      <xdr:row>17</xdr:row>
      <xdr:rowOff>165844</xdr:rowOff>
    </xdr:from>
    <xdr:to>
      <xdr:col>11</xdr:col>
      <xdr:colOff>421341</xdr:colOff>
      <xdr:row>19</xdr:row>
      <xdr:rowOff>76196</xdr:rowOff>
    </xdr:to>
    <xdr:sp macro="" textlink="">
      <xdr:nvSpPr>
        <xdr:cNvPr id="2" name="角丸四角形 4">
          <a:extLst>
            <a:ext uri="{FF2B5EF4-FFF2-40B4-BE49-F238E27FC236}">
              <a16:creationId xmlns:a16="http://schemas.microsoft.com/office/drawing/2014/main" id="{5D49B85D-6CC9-43CD-8DB8-2A63F1C4676E}"/>
            </a:ext>
          </a:extLst>
        </xdr:cNvPr>
        <xdr:cNvSpPr/>
      </xdr:nvSpPr>
      <xdr:spPr>
        <a:xfrm>
          <a:off x="841562" y="4579094"/>
          <a:ext cx="9631829" cy="418352"/>
        </a:xfrm>
        <a:prstGeom prst="roundRect">
          <a:avLst/>
        </a:prstGeom>
        <a:noFill/>
        <a:ln>
          <a:solidFill>
            <a:schemeClr val="accent6"/>
          </a:solidFill>
          <a:prstDash val="solid"/>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242047</xdr:colOff>
      <xdr:row>1</xdr:row>
      <xdr:rowOff>80681</xdr:rowOff>
    </xdr:from>
    <xdr:to>
      <xdr:col>28</xdr:col>
      <xdr:colOff>149262</xdr:colOff>
      <xdr:row>11</xdr:row>
      <xdr:rowOff>44822</xdr:rowOff>
    </xdr:to>
    <xdr:sp macro="" textlink="">
      <xdr:nvSpPr>
        <xdr:cNvPr id="3" name="テキスト ボックス 2">
          <a:extLst>
            <a:ext uri="{FF2B5EF4-FFF2-40B4-BE49-F238E27FC236}">
              <a16:creationId xmlns:a16="http://schemas.microsoft.com/office/drawing/2014/main" id="{3D8E65AA-14F3-4764-ACA3-EC9C184BA994}"/>
            </a:ext>
          </a:extLst>
        </xdr:cNvPr>
        <xdr:cNvSpPr txBox="1"/>
      </xdr:nvSpPr>
      <xdr:spPr>
        <a:xfrm>
          <a:off x="17152097" y="283881"/>
          <a:ext cx="4580815" cy="2078691"/>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t>最初に本シートを作成してください</a:t>
          </a:r>
          <a:endParaRPr kumimoji="1" lang="en-US" altLang="ja-JP" sz="1600"/>
        </a:p>
        <a:p>
          <a:r>
            <a:rPr kumimoji="1" lang="ja-JP" altLang="en-US" sz="1600"/>
            <a:t>本シートの次は、別紙１－１を作成してください</a:t>
          </a:r>
          <a:endParaRPr kumimoji="1" lang="en-US" altLang="ja-JP" sz="1600"/>
        </a:p>
      </xdr:txBody>
    </xdr:sp>
    <xdr:clientData/>
  </xdr:twoCellAnchor>
  <xdr:twoCellAnchor>
    <xdr:from>
      <xdr:col>21</xdr:col>
      <xdr:colOff>235528</xdr:colOff>
      <xdr:row>11</xdr:row>
      <xdr:rowOff>258388</xdr:rowOff>
    </xdr:from>
    <xdr:to>
      <xdr:col>28</xdr:col>
      <xdr:colOff>195944</xdr:colOff>
      <xdr:row>14</xdr:row>
      <xdr:rowOff>359228</xdr:rowOff>
    </xdr:to>
    <xdr:sp macro="" textlink="">
      <xdr:nvSpPr>
        <xdr:cNvPr id="4" name="テキスト ボックス 3">
          <a:extLst>
            <a:ext uri="{FF2B5EF4-FFF2-40B4-BE49-F238E27FC236}">
              <a16:creationId xmlns:a16="http://schemas.microsoft.com/office/drawing/2014/main" id="{463FEE88-A2E9-4588-B9AF-2AE1098C4C20}"/>
            </a:ext>
          </a:extLst>
        </xdr:cNvPr>
        <xdr:cNvSpPr txBox="1"/>
      </xdr:nvSpPr>
      <xdr:spPr>
        <a:xfrm>
          <a:off x="17145578" y="2569788"/>
          <a:ext cx="4634016" cy="109779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t>黄色のセル以外は、入力不可</a:t>
          </a:r>
        </a:p>
      </xdr:txBody>
    </xdr:sp>
    <xdr:clientData/>
  </xdr:twoCellAnchor>
  <xdr:twoCellAnchor>
    <xdr:from>
      <xdr:col>9</xdr:col>
      <xdr:colOff>413657</xdr:colOff>
      <xdr:row>11</xdr:row>
      <xdr:rowOff>141516</xdr:rowOff>
    </xdr:from>
    <xdr:to>
      <xdr:col>20</xdr:col>
      <xdr:colOff>185058</xdr:colOff>
      <xdr:row>16</xdr:row>
      <xdr:rowOff>348343</xdr:rowOff>
    </xdr:to>
    <xdr:sp macro="" textlink="">
      <xdr:nvSpPr>
        <xdr:cNvPr id="5" name="正方形/長方形 4">
          <a:extLst>
            <a:ext uri="{FF2B5EF4-FFF2-40B4-BE49-F238E27FC236}">
              <a16:creationId xmlns:a16="http://schemas.microsoft.com/office/drawing/2014/main" id="{A946207C-0DB5-45A0-ADE7-750AABB51D3F}"/>
            </a:ext>
          </a:extLst>
        </xdr:cNvPr>
        <xdr:cNvSpPr/>
      </xdr:nvSpPr>
      <xdr:spPr>
        <a:xfrm>
          <a:off x="9094107" y="2459266"/>
          <a:ext cx="7315201" cy="1934027"/>
        </a:xfrm>
        <a:prstGeom prst="rect">
          <a:avLst/>
        </a:prstGeom>
        <a:noFill/>
        <a:ln w="60325"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a:solidFill>
                <a:sysClr val="windowText" lastClr="000000"/>
              </a:solidFill>
              <a:effectLst/>
              <a:latin typeface="+mn-lt"/>
              <a:ea typeface="+mn-ea"/>
              <a:cs typeface="+mn-cs"/>
            </a:rPr>
            <a:t>対象となるソフトウェア</a:t>
          </a:r>
          <a:endParaRPr lang="en-US" altLang="ja-JP" sz="1100" b="1">
            <a:solidFill>
              <a:sysClr val="windowText" lastClr="000000"/>
            </a:solidFill>
            <a:effectLst/>
            <a:latin typeface="+mn-lt"/>
            <a:ea typeface="+mn-ea"/>
            <a:cs typeface="+mn-cs"/>
          </a:endParaRPr>
        </a:p>
        <a:p>
          <a:r>
            <a:rPr lang="ja-JP" altLang="ja-JP" sz="1100">
              <a:solidFill>
                <a:sysClr val="windowText" lastClr="000000"/>
              </a:solidFill>
              <a:effectLst/>
              <a:latin typeface="+mn-lt"/>
              <a:ea typeface="+mn-ea"/>
              <a:cs typeface="+mn-cs"/>
            </a:rPr>
            <a:t>①事業所での業務を支援するソフトウェアであって、記録業務、</a:t>
          </a:r>
          <a:r>
            <a:rPr lang="ja-JP" altLang="en-US" sz="1100">
              <a:solidFill>
                <a:sysClr val="windowText" lastClr="000000"/>
              </a:solidFill>
              <a:effectLst/>
              <a:latin typeface="+mn-lt"/>
              <a:ea typeface="+mn-ea"/>
              <a:cs typeface="+mn-cs"/>
            </a:rPr>
            <a:t>情報共</a:t>
          </a:r>
          <a:r>
            <a:rPr lang="ja-JP" altLang="ja-JP" sz="1100">
              <a:solidFill>
                <a:sysClr val="windowText" lastClr="000000"/>
              </a:solidFill>
              <a:effectLst/>
              <a:latin typeface="+mn-lt"/>
              <a:ea typeface="+mn-ea"/>
              <a:cs typeface="+mn-cs"/>
            </a:rPr>
            <a:t>有業務（事業所内外での情報連携含む。）、</a:t>
          </a: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請求業務を一気通貫（転記等の業務が発生しない）で行うことが可能となっているものであるもの。</a:t>
          </a:r>
        </a:p>
        <a:p>
          <a:r>
            <a:rPr lang="ja-JP" altLang="ja-JP" sz="1100">
              <a:solidFill>
                <a:sysClr val="windowText" lastClr="000000"/>
              </a:solidFill>
              <a:effectLst/>
              <a:latin typeface="+mn-lt"/>
              <a:ea typeface="+mn-ea"/>
              <a:cs typeface="+mn-cs"/>
            </a:rPr>
            <a:t>②バックオフィス業務（業務効率化に資する勤怠管理、シフト表作成、人事、給与、ホームページ作成などの業務）のためのソフトウェアであって、転記等の業務が発生しない一気通貫の環境が実現で</a:t>
          </a:r>
          <a:r>
            <a:rPr lang="en-US" altLang="ja-JP"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きるもの。</a:t>
          </a:r>
        </a:p>
        <a:p>
          <a:pPr algn="l"/>
          <a:endParaRPr kumimoji="1" lang="en-US" altLang="ja-JP" sz="1100" b="1">
            <a:solidFill>
              <a:sysClr val="windowText" lastClr="000000"/>
            </a:solidFill>
          </a:endParaRPr>
        </a:p>
        <a:p>
          <a:pPr algn="l"/>
          <a:r>
            <a:rPr kumimoji="1" lang="ja-JP" altLang="en-US" sz="1100" b="1">
              <a:solidFill>
                <a:sysClr val="windowText" lastClr="000000"/>
              </a:solidFill>
            </a:rPr>
            <a:t>初期設定等に関する費用</a:t>
          </a:r>
          <a:r>
            <a:rPr kumimoji="0" lang="ja-JP" altLang="en-US" sz="1100" b="0">
              <a:solidFill>
                <a:sysClr val="windowText" lastClr="000000"/>
              </a:solidFill>
              <a:effectLst/>
            </a:rPr>
            <a:t>とは</a:t>
          </a:r>
          <a:endParaRPr kumimoji="0" lang="en-US" altLang="ja-JP" sz="1100" b="0">
            <a:solidFill>
              <a:sysClr val="windowText" lastClr="000000"/>
            </a:solidFill>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100">
              <a:solidFill>
                <a:sysClr val="windowText" lastClr="000000"/>
              </a:solidFill>
              <a:effectLst/>
              <a:latin typeface="+mn-lt"/>
              <a:ea typeface="+mn-ea"/>
              <a:cs typeface="+mn-cs"/>
            </a:rPr>
            <a:t>　</a:t>
          </a:r>
          <a:r>
            <a:rPr lang="ja-JP" altLang="ja-JP" sz="1100">
              <a:solidFill>
                <a:sysClr val="windowText" lastClr="000000"/>
              </a:solidFill>
              <a:effectLst/>
              <a:latin typeface="+mn-lt"/>
              <a:ea typeface="+mn-ea"/>
              <a:cs typeface="+mn-cs"/>
            </a:rPr>
            <a:t>保守・サポート費、導入設定費、導入研修費、セキュリティ対策費が対象</a:t>
          </a:r>
          <a:r>
            <a:rPr lang="ja-JP" altLang="en-US" sz="1100">
              <a:solidFill>
                <a:sysClr val="windowText" lastClr="000000"/>
              </a:solidFill>
              <a:effectLst/>
              <a:latin typeface="+mn-lt"/>
              <a:ea typeface="+mn-ea"/>
              <a:cs typeface="+mn-cs"/>
            </a:rPr>
            <a:t>となります。</a:t>
          </a:r>
          <a:endParaRPr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a:p>
          <a:pPr algn="l"/>
          <a:endParaRPr kumimoji="1" lang="en-US" altLang="ja-JP" sz="1100" b="1">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1775460</xdr:colOff>
          <xdr:row>27</xdr:row>
          <xdr:rowOff>190500</xdr:rowOff>
        </xdr:from>
        <xdr:to>
          <xdr:col>2</xdr:col>
          <xdr:colOff>274320</xdr:colOff>
          <xdr:row>30</xdr:row>
          <xdr:rowOff>144780</xdr:rowOff>
        </xdr:to>
        <xdr:sp macro="" textlink="">
          <xdr:nvSpPr>
            <xdr:cNvPr id="179201" name="Check Box 1" hidden="1">
              <a:extLst>
                <a:ext uri="{63B3BB69-23CF-44E3-9099-C40C66FF867C}">
                  <a14:compatExt spid="_x0000_s179201"/>
                </a:ext>
                <a:ext uri="{FF2B5EF4-FFF2-40B4-BE49-F238E27FC236}">
                  <a16:creationId xmlns:a16="http://schemas.microsoft.com/office/drawing/2014/main" id="{00000000-0008-0000-0B00-00000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30</xdr:row>
          <xdr:rowOff>160020</xdr:rowOff>
        </xdr:from>
        <xdr:to>
          <xdr:col>2</xdr:col>
          <xdr:colOff>198120</xdr:colOff>
          <xdr:row>32</xdr:row>
          <xdr:rowOff>60960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0B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29</xdr:row>
          <xdr:rowOff>106680</xdr:rowOff>
        </xdr:from>
        <xdr:to>
          <xdr:col>2</xdr:col>
          <xdr:colOff>228600</xdr:colOff>
          <xdr:row>31</xdr:row>
          <xdr:rowOff>68580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0B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33</xdr:row>
          <xdr:rowOff>114300</xdr:rowOff>
        </xdr:from>
        <xdr:to>
          <xdr:col>2</xdr:col>
          <xdr:colOff>205740</xdr:colOff>
          <xdr:row>35</xdr:row>
          <xdr:rowOff>60960</xdr:rowOff>
        </xdr:to>
        <xdr:sp macro="" textlink="">
          <xdr:nvSpPr>
            <xdr:cNvPr id="179204" name="Check Box 4" hidden="1">
              <a:extLst>
                <a:ext uri="{63B3BB69-23CF-44E3-9099-C40C66FF867C}">
                  <a14:compatExt spid="_x0000_s179204"/>
                </a:ext>
                <a:ext uri="{FF2B5EF4-FFF2-40B4-BE49-F238E27FC236}">
                  <a16:creationId xmlns:a16="http://schemas.microsoft.com/office/drawing/2014/main" id="{00000000-0008-0000-0B00-00000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43</xdr:row>
          <xdr:rowOff>0</xdr:rowOff>
        </xdr:from>
        <xdr:to>
          <xdr:col>2</xdr:col>
          <xdr:colOff>205740</xdr:colOff>
          <xdr:row>44</xdr:row>
          <xdr:rowOff>22860</xdr:rowOff>
        </xdr:to>
        <xdr:sp macro="" textlink="">
          <xdr:nvSpPr>
            <xdr:cNvPr id="179205" name="Check Box 5" hidden="1">
              <a:extLst>
                <a:ext uri="{63B3BB69-23CF-44E3-9099-C40C66FF867C}">
                  <a14:compatExt spid="_x0000_s179205"/>
                </a:ext>
                <a:ext uri="{FF2B5EF4-FFF2-40B4-BE49-F238E27FC236}">
                  <a16:creationId xmlns:a16="http://schemas.microsoft.com/office/drawing/2014/main" id="{00000000-0008-0000-0B00-00000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746760</xdr:colOff>
          <xdr:row>29</xdr:row>
          <xdr:rowOff>152400</xdr:rowOff>
        </xdr:from>
        <xdr:to>
          <xdr:col>3</xdr:col>
          <xdr:colOff>998220</xdr:colOff>
          <xdr:row>31</xdr:row>
          <xdr:rowOff>7620</xdr:rowOff>
        </xdr:to>
        <xdr:sp macro="" textlink="">
          <xdr:nvSpPr>
            <xdr:cNvPr id="179206" name="Check Box 6" hidden="1">
              <a:extLst>
                <a:ext uri="{63B3BB69-23CF-44E3-9099-C40C66FF867C}">
                  <a14:compatExt spid="_x0000_s179206"/>
                </a:ext>
                <a:ext uri="{FF2B5EF4-FFF2-40B4-BE49-F238E27FC236}">
                  <a16:creationId xmlns:a16="http://schemas.microsoft.com/office/drawing/2014/main" id="{00000000-0008-0000-0B00-00000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746760</xdr:colOff>
          <xdr:row>27</xdr:row>
          <xdr:rowOff>228600</xdr:rowOff>
        </xdr:from>
        <xdr:to>
          <xdr:col>3</xdr:col>
          <xdr:colOff>998220</xdr:colOff>
          <xdr:row>30</xdr:row>
          <xdr:rowOff>83820</xdr:rowOff>
        </xdr:to>
        <xdr:sp macro="" textlink="">
          <xdr:nvSpPr>
            <xdr:cNvPr id="179207" name="Check Box 7" hidden="1">
              <a:extLst>
                <a:ext uri="{63B3BB69-23CF-44E3-9099-C40C66FF867C}">
                  <a14:compatExt spid="_x0000_s179207"/>
                </a:ext>
                <a:ext uri="{FF2B5EF4-FFF2-40B4-BE49-F238E27FC236}">
                  <a16:creationId xmlns:a16="http://schemas.microsoft.com/office/drawing/2014/main" id="{00000000-0008-0000-0B00-00000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37</xdr:row>
          <xdr:rowOff>213360</xdr:rowOff>
        </xdr:from>
        <xdr:to>
          <xdr:col>2</xdr:col>
          <xdr:colOff>236220</xdr:colOff>
          <xdr:row>39</xdr:row>
          <xdr:rowOff>0</xdr:rowOff>
        </xdr:to>
        <xdr:sp macro="" textlink="">
          <xdr:nvSpPr>
            <xdr:cNvPr id="179208" name="Check Box 8" hidden="1">
              <a:extLst>
                <a:ext uri="{63B3BB69-23CF-44E3-9099-C40C66FF867C}">
                  <a14:compatExt spid="_x0000_s179208"/>
                </a:ext>
                <a:ext uri="{FF2B5EF4-FFF2-40B4-BE49-F238E27FC236}">
                  <a16:creationId xmlns:a16="http://schemas.microsoft.com/office/drawing/2014/main" id="{00000000-0008-0000-0B00-00000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44</xdr:row>
          <xdr:rowOff>198120</xdr:rowOff>
        </xdr:from>
        <xdr:to>
          <xdr:col>2</xdr:col>
          <xdr:colOff>205740</xdr:colOff>
          <xdr:row>46</xdr:row>
          <xdr:rowOff>45720</xdr:rowOff>
        </xdr:to>
        <xdr:sp macro="" textlink="">
          <xdr:nvSpPr>
            <xdr:cNvPr id="179209" name="Check Box 9" hidden="1">
              <a:extLst>
                <a:ext uri="{63B3BB69-23CF-44E3-9099-C40C66FF867C}">
                  <a14:compatExt spid="_x0000_s179209"/>
                </a:ext>
                <a:ext uri="{FF2B5EF4-FFF2-40B4-BE49-F238E27FC236}">
                  <a16:creationId xmlns:a16="http://schemas.microsoft.com/office/drawing/2014/main" id="{00000000-0008-0000-0B00-00000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41</xdr:row>
          <xdr:rowOff>137160</xdr:rowOff>
        </xdr:from>
        <xdr:to>
          <xdr:col>2</xdr:col>
          <xdr:colOff>243840</xdr:colOff>
          <xdr:row>43</xdr:row>
          <xdr:rowOff>38100</xdr:rowOff>
        </xdr:to>
        <xdr:sp macro="" textlink="">
          <xdr:nvSpPr>
            <xdr:cNvPr id="179210" name="Check Box 10" hidden="1">
              <a:extLst>
                <a:ext uri="{63B3BB69-23CF-44E3-9099-C40C66FF867C}">
                  <a14:compatExt spid="_x0000_s179210"/>
                </a:ext>
                <a:ext uri="{FF2B5EF4-FFF2-40B4-BE49-F238E27FC236}">
                  <a16:creationId xmlns:a16="http://schemas.microsoft.com/office/drawing/2014/main" id="{00000000-0008-0000-0B00-00000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44</xdr:row>
          <xdr:rowOff>53340</xdr:rowOff>
        </xdr:from>
        <xdr:to>
          <xdr:col>2</xdr:col>
          <xdr:colOff>190500</xdr:colOff>
          <xdr:row>45</xdr:row>
          <xdr:rowOff>0</xdr:rowOff>
        </xdr:to>
        <xdr:sp macro="" textlink="">
          <xdr:nvSpPr>
            <xdr:cNvPr id="179211" name="Check Box 11" hidden="1">
              <a:extLst>
                <a:ext uri="{63B3BB69-23CF-44E3-9099-C40C66FF867C}">
                  <a14:compatExt spid="_x0000_s179211"/>
                </a:ext>
                <a:ext uri="{FF2B5EF4-FFF2-40B4-BE49-F238E27FC236}">
                  <a16:creationId xmlns:a16="http://schemas.microsoft.com/office/drawing/2014/main" id="{00000000-0008-0000-0B00-00000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35</xdr:row>
          <xdr:rowOff>960120</xdr:rowOff>
        </xdr:from>
        <xdr:to>
          <xdr:col>2</xdr:col>
          <xdr:colOff>243840</xdr:colOff>
          <xdr:row>37</xdr:row>
          <xdr:rowOff>45720</xdr:rowOff>
        </xdr:to>
        <xdr:sp macro="" textlink="">
          <xdr:nvSpPr>
            <xdr:cNvPr id="179212" name="Check Box 12" hidden="1">
              <a:extLst>
                <a:ext uri="{63B3BB69-23CF-44E3-9099-C40C66FF867C}">
                  <a14:compatExt spid="_x0000_s179212"/>
                </a:ext>
                <a:ext uri="{FF2B5EF4-FFF2-40B4-BE49-F238E27FC236}">
                  <a16:creationId xmlns:a16="http://schemas.microsoft.com/office/drawing/2014/main" id="{00000000-0008-0000-0B00-00000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36</xdr:row>
          <xdr:rowOff>190500</xdr:rowOff>
        </xdr:from>
        <xdr:to>
          <xdr:col>2</xdr:col>
          <xdr:colOff>228600</xdr:colOff>
          <xdr:row>38</xdr:row>
          <xdr:rowOff>30480</xdr:rowOff>
        </xdr:to>
        <xdr:sp macro="" textlink="">
          <xdr:nvSpPr>
            <xdr:cNvPr id="179213" name="Check Box 13" hidden="1">
              <a:extLst>
                <a:ext uri="{63B3BB69-23CF-44E3-9099-C40C66FF867C}">
                  <a14:compatExt spid="_x0000_s179213"/>
                </a:ext>
                <a:ext uri="{FF2B5EF4-FFF2-40B4-BE49-F238E27FC236}">
                  <a16:creationId xmlns:a16="http://schemas.microsoft.com/office/drawing/2014/main" id="{00000000-0008-0000-0B00-00000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1674201</xdr:colOff>
      <xdr:row>28</xdr:row>
      <xdr:rowOff>28274</xdr:rowOff>
    </xdr:from>
    <xdr:to>
      <xdr:col>8</xdr:col>
      <xdr:colOff>58614</xdr:colOff>
      <xdr:row>32</xdr:row>
      <xdr:rowOff>84303</xdr:rowOff>
    </xdr:to>
    <xdr:sp macro="" textlink="">
      <xdr:nvSpPr>
        <xdr:cNvPr id="2" name="正方形/長方形 1">
          <a:extLst>
            <a:ext uri="{FF2B5EF4-FFF2-40B4-BE49-F238E27FC236}">
              <a16:creationId xmlns:a16="http://schemas.microsoft.com/office/drawing/2014/main" id="{6EAC7DA8-1AE1-4339-BE70-7047FF4A570C}"/>
            </a:ext>
          </a:extLst>
        </xdr:cNvPr>
        <xdr:cNvSpPr/>
      </xdr:nvSpPr>
      <xdr:spPr>
        <a:xfrm>
          <a:off x="1902801" y="8234428"/>
          <a:ext cx="6057167" cy="765275"/>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1676400</xdr:colOff>
      <xdr:row>32</xdr:row>
      <xdr:rowOff>168089</xdr:rowOff>
    </xdr:from>
    <xdr:to>
      <xdr:col>11</xdr:col>
      <xdr:colOff>167640</xdr:colOff>
      <xdr:row>35</xdr:row>
      <xdr:rowOff>76201</xdr:rowOff>
    </xdr:to>
    <xdr:sp macro="" textlink="">
      <xdr:nvSpPr>
        <xdr:cNvPr id="3" name="正方形/長方形 2">
          <a:extLst>
            <a:ext uri="{FF2B5EF4-FFF2-40B4-BE49-F238E27FC236}">
              <a16:creationId xmlns:a16="http://schemas.microsoft.com/office/drawing/2014/main" id="{2579D807-ADCD-4E99-AA64-EEA03B01643D}"/>
            </a:ext>
          </a:extLst>
        </xdr:cNvPr>
        <xdr:cNvSpPr/>
      </xdr:nvSpPr>
      <xdr:spPr>
        <a:xfrm>
          <a:off x="1905000" y="9098729"/>
          <a:ext cx="9928860" cy="510092"/>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99060</xdr:colOff>
          <xdr:row>19</xdr:row>
          <xdr:rowOff>342900</xdr:rowOff>
        </xdr:from>
        <xdr:to>
          <xdr:col>1</xdr:col>
          <xdr:colOff>251460</xdr:colOff>
          <xdr:row>21</xdr:row>
          <xdr:rowOff>121920</xdr:rowOff>
        </xdr:to>
        <xdr:sp macro="" textlink="">
          <xdr:nvSpPr>
            <xdr:cNvPr id="179214" name="Check Box 14" hidden="1">
              <a:extLst>
                <a:ext uri="{63B3BB69-23CF-44E3-9099-C40C66FF867C}">
                  <a14:compatExt spid="_x0000_s179214"/>
                </a:ext>
                <a:ext uri="{FF2B5EF4-FFF2-40B4-BE49-F238E27FC236}">
                  <a16:creationId xmlns:a16="http://schemas.microsoft.com/office/drawing/2014/main" id="{00000000-0008-0000-0B00-00000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18</xdr:row>
          <xdr:rowOff>274320</xdr:rowOff>
        </xdr:from>
        <xdr:to>
          <xdr:col>1</xdr:col>
          <xdr:colOff>259080</xdr:colOff>
          <xdr:row>19</xdr:row>
          <xdr:rowOff>426720</xdr:rowOff>
        </xdr:to>
        <xdr:sp macro="" textlink="">
          <xdr:nvSpPr>
            <xdr:cNvPr id="179215" name="Check Box 15" hidden="1">
              <a:extLst>
                <a:ext uri="{63B3BB69-23CF-44E3-9099-C40C66FF867C}">
                  <a14:compatExt spid="_x0000_s179215"/>
                </a:ext>
                <a:ext uri="{FF2B5EF4-FFF2-40B4-BE49-F238E27FC236}">
                  <a16:creationId xmlns:a16="http://schemas.microsoft.com/office/drawing/2014/main" id="{00000000-0008-0000-0B00-00000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1057275</xdr:colOff>
      <xdr:row>35</xdr:row>
      <xdr:rowOff>171450</xdr:rowOff>
    </xdr:from>
    <xdr:to>
      <xdr:col>7</xdr:col>
      <xdr:colOff>1019175</xdr:colOff>
      <xdr:row>37</xdr:row>
      <xdr:rowOff>57149</xdr:rowOff>
    </xdr:to>
    <xdr:grpSp>
      <xdr:nvGrpSpPr>
        <xdr:cNvPr id="4" name="グループ化 3">
          <a:extLst>
            <a:ext uri="{FF2B5EF4-FFF2-40B4-BE49-F238E27FC236}">
              <a16:creationId xmlns:a16="http://schemas.microsoft.com/office/drawing/2014/main" id="{72496E02-669D-4265-A499-E83FB571B5D5}"/>
            </a:ext>
          </a:extLst>
        </xdr:cNvPr>
        <xdr:cNvGrpSpPr/>
      </xdr:nvGrpSpPr>
      <xdr:grpSpPr>
        <a:xfrm>
          <a:off x="3071132" y="9761764"/>
          <a:ext cx="4675414" cy="1126671"/>
          <a:chOff x="3295650" y="8934450"/>
          <a:chExt cx="5181600" cy="1133474"/>
        </a:xfrm>
      </xdr:grpSpPr>
      <xdr:sp macro="" textlink="">
        <xdr:nvSpPr>
          <xdr:cNvPr id="5" name="テキスト ボックス 4">
            <a:extLst>
              <a:ext uri="{FF2B5EF4-FFF2-40B4-BE49-F238E27FC236}">
                <a16:creationId xmlns:a16="http://schemas.microsoft.com/office/drawing/2014/main" id="{9FB8ABD5-1ABD-E3A5-9279-D1404D390BCF}"/>
              </a:ext>
            </a:extLst>
          </xdr:cNvPr>
          <xdr:cNvSpPr txBox="1"/>
        </xdr:nvSpPr>
        <xdr:spPr>
          <a:xfrm>
            <a:off x="3295650" y="9429749"/>
            <a:ext cx="518160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メイリオ" panose="020B0604030504040204" pitchFamily="50" charset="-128"/>
                <a:ea typeface="メイリオ" panose="020B0604030504040204" pitchFamily="50" charset="-128"/>
              </a:rPr>
              <a:t>＜点線内の機器等の導入に際し、必要な場合のみチェックすること＞</a:t>
            </a:r>
          </a:p>
        </xdr:txBody>
      </xdr:sp>
      <xdr:sp macro="" textlink="">
        <xdr:nvSpPr>
          <xdr:cNvPr id="6" name="下矢印 3">
            <a:extLst>
              <a:ext uri="{FF2B5EF4-FFF2-40B4-BE49-F238E27FC236}">
                <a16:creationId xmlns:a16="http://schemas.microsoft.com/office/drawing/2014/main" id="{45F712AD-45F1-5D0C-754D-F0E21F4F780E}"/>
              </a:ext>
            </a:extLst>
          </xdr:cNvPr>
          <xdr:cNvSpPr/>
        </xdr:nvSpPr>
        <xdr:spPr>
          <a:xfrm>
            <a:off x="4581525" y="8934450"/>
            <a:ext cx="571500" cy="457200"/>
          </a:xfrm>
          <a:prstGeom prst="downArrow">
            <a:avLst/>
          </a:prstGeom>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106680</xdr:colOff>
          <xdr:row>16</xdr:row>
          <xdr:rowOff>114300</xdr:rowOff>
        </xdr:from>
        <xdr:to>
          <xdr:col>1</xdr:col>
          <xdr:colOff>259080</xdr:colOff>
          <xdr:row>18</xdr:row>
          <xdr:rowOff>38100</xdr:rowOff>
        </xdr:to>
        <xdr:sp macro="" textlink="">
          <xdr:nvSpPr>
            <xdr:cNvPr id="179216" name="Check Box 16" hidden="1">
              <a:extLst>
                <a:ext uri="{63B3BB69-23CF-44E3-9099-C40C66FF867C}">
                  <a14:compatExt spid="_x0000_s179216"/>
                </a:ext>
                <a:ext uri="{FF2B5EF4-FFF2-40B4-BE49-F238E27FC236}">
                  <a16:creationId xmlns:a16="http://schemas.microsoft.com/office/drawing/2014/main" id="{00000000-0008-0000-0B00-00001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21</xdr:row>
          <xdr:rowOff>0</xdr:rowOff>
        </xdr:from>
        <xdr:to>
          <xdr:col>1</xdr:col>
          <xdr:colOff>137160</xdr:colOff>
          <xdr:row>21</xdr:row>
          <xdr:rowOff>411480</xdr:rowOff>
        </xdr:to>
        <xdr:sp macro="" textlink="">
          <xdr:nvSpPr>
            <xdr:cNvPr id="179217" name="Check Box 17" hidden="1">
              <a:extLst>
                <a:ext uri="{63B3BB69-23CF-44E3-9099-C40C66FF867C}">
                  <a14:compatExt spid="_x0000_s179217"/>
                </a:ext>
                <a:ext uri="{FF2B5EF4-FFF2-40B4-BE49-F238E27FC236}">
                  <a16:creationId xmlns:a16="http://schemas.microsoft.com/office/drawing/2014/main" id="{00000000-0008-0000-0B00-00001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23</xdr:row>
          <xdr:rowOff>0</xdr:rowOff>
        </xdr:from>
        <xdr:to>
          <xdr:col>1</xdr:col>
          <xdr:colOff>137160</xdr:colOff>
          <xdr:row>24</xdr:row>
          <xdr:rowOff>0</xdr:rowOff>
        </xdr:to>
        <xdr:sp macro="" textlink="">
          <xdr:nvSpPr>
            <xdr:cNvPr id="179218" name="Check Box 18" hidden="1">
              <a:extLst>
                <a:ext uri="{63B3BB69-23CF-44E3-9099-C40C66FF867C}">
                  <a14:compatExt spid="_x0000_s179218"/>
                </a:ext>
                <a:ext uri="{FF2B5EF4-FFF2-40B4-BE49-F238E27FC236}">
                  <a16:creationId xmlns:a16="http://schemas.microsoft.com/office/drawing/2014/main" id="{00000000-0008-0000-0B00-00001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49</xdr:row>
          <xdr:rowOff>0</xdr:rowOff>
        </xdr:from>
        <xdr:to>
          <xdr:col>2</xdr:col>
          <xdr:colOff>198120</xdr:colOff>
          <xdr:row>50</xdr:row>
          <xdr:rowOff>0</xdr:rowOff>
        </xdr:to>
        <xdr:sp macro="" textlink="">
          <xdr:nvSpPr>
            <xdr:cNvPr id="179219" name="Check Box 19" hidden="1">
              <a:extLst>
                <a:ext uri="{63B3BB69-23CF-44E3-9099-C40C66FF867C}">
                  <a14:compatExt spid="_x0000_s179219"/>
                </a:ext>
                <a:ext uri="{FF2B5EF4-FFF2-40B4-BE49-F238E27FC236}">
                  <a16:creationId xmlns:a16="http://schemas.microsoft.com/office/drawing/2014/main" id="{00000000-0008-0000-0B00-00001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理事長等、法人幹部からの提案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49</xdr:row>
          <xdr:rowOff>220980</xdr:rowOff>
        </xdr:from>
        <xdr:to>
          <xdr:col>2</xdr:col>
          <xdr:colOff>426720</xdr:colOff>
          <xdr:row>50</xdr:row>
          <xdr:rowOff>220980</xdr:rowOff>
        </xdr:to>
        <xdr:sp macro="" textlink="">
          <xdr:nvSpPr>
            <xdr:cNvPr id="179220" name="Check Box 20" hidden="1">
              <a:extLst>
                <a:ext uri="{63B3BB69-23CF-44E3-9099-C40C66FF867C}">
                  <a14:compatExt spid="_x0000_s179220"/>
                </a:ext>
                <a:ext uri="{FF2B5EF4-FFF2-40B4-BE49-F238E27FC236}">
                  <a16:creationId xmlns:a16="http://schemas.microsoft.com/office/drawing/2014/main" id="{00000000-0008-0000-0B00-000014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施設長・管理者等、管理職からの提案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50</xdr:row>
          <xdr:rowOff>213360</xdr:rowOff>
        </xdr:from>
        <xdr:to>
          <xdr:col>2</xdr:col>
          <xdr:colOff>236220</xdr:colOff>
          <xdr:row>51</xdr:row>
          <xdr:rowOff>220980</xdr:rowOff>
        </xdr:to>
        <xdr:sp macro="" textlink="">
          <xdr:nvSpPr>
            <xdr:cNvPr id="179221" name="Check Box 21" hidden="1">
              <a:extLst>
                <a:ext uri="{63B3BB69-23CF-44E3-9099-C40C66FF867C}">
                  <a14:compatExt spid="_x0000_s179221"/>
                </a:ext>
                <a:ext uri="{FF2B5EF4-FFF2-40B4-BE49-F238E27FC236}">
                  <a16:creationId xmlns:a16="http://schemas.microsoft.com/office/drawing/2014/main" id="{00000000-0008-0000-0B00-000015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介護職等、現場職員からの提案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49</xdr:row>
          <xdr:rowOff>7620</xdr:rowOff>
        </xdr:from>
        <xdr:to>
          <xdr:col>5</xdr:col>
          <xdr:colOff>182880</xdr:colOff>
          <xdr:row>50</xdr:row>
          <xdr:rowOff>0</xdr:rowOff>
        </xdr:to>
        <xdr:sp macro="" textlink="">
          <xdr:nvSpPr>
            <xdr:cNvPr id="179222" name="Check Box 22" hidden="1">
              <a:extLst>
                <a:ext uri="{63B3BB69-23CF-44E3-9099-C40C66FF867C}">
                  <a14:compatExt spid="_x0000_s179222"/>
                </a:ext>
                <a:ext uri="{FF2B5EF4-FFF2-40B4-BE49-F238E27FC236}">
                  <a16:creationId xmlns:a16="http://schemas.microsoft.com/office/drawing/2014/main" id="{00000000-0008-0000-0B00-000016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導入に対する補助があるため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49</xdr:row>
          <xdr:rowOff>228600</xdr:rowOff>
        </xdr:from>
        <xdr:to>
          <xdr:col>5</xdr:col>
          <xdr:colOff>182880</xdr:colOff>
          <xdr:row>50</xdr:row>
          <xdr:rowOff>236220</xdr:rowOff>
        </xdr:to>
        <xdr:sp macro="" textlink="">
          <xdr:nvSpPr>
            <xdr:cNvPr id="179223" name="Check Box 23" hidden="1">
              <a:extLst>
                <a:ext uri="{63B3BB69-23CF-44E3-9099-C40C66FF867C}">
                  <a14:compatExt spid="_x0000_s179223"/>
                </a:ext>
                <a:ext uri="{FF2B5EF4-FFF2-40B4-BE49-F238E27FC236}">
                  <a16:creationId xmlns:a16="http://schemas.microsoft.com/office/drawing/2014/main" id="{00000000-0008-0000-0B00-000017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機器メーカーからの営業・提案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1074420</xdr:colOff>
          <xdr:row>50</xdr:row>
          <xdr:rowOff>228600</xdr:rowOff>
        </xdr:from>
        <xdr:to>
          <xdr:col>5</xdr:col>
          <xdr:colOff>182880</xdr:colOff>
          <xdr:row>51</xdr:row>
          <xdr:rowOff>236220</xdr:rowOff>
        </xdr:to>
        <xdr:sp macro="" textlink="">
          <xdr:nvSpPr>
            <xdr:cNvPr id="179224" name="Check Box 24" hidden="1">
              <a:extLst>
                <a:ext uri="{63B3BB69-23CF-44E3-9099-C40C66FF867C}">
                  <a14:compatExt spid="_x0000_s179224"/>
                </a:ext>
                <a:ext uri="{FF2B5EF4-FFF2-40B4-BE49-F238E27FC236}">
                  <a16:creationId xmlns:a16="http://schemas.microsoft.com/office/drawing/2014/main" id="{00000000-0008-0000-0B00-000018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他の施設・事業所らの推薦・口コミ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51</xdr:row>
          <xdr:rowOff>220980</xdr:rowOff>
        </xdr:from>
        <xdr:to>
          <xdr:col>1</xdr:col>
          <xdr:colOff>1059180</xdr:colOff>
          <xdr:row>52</xdr:row>
          <xdr:rowOff>236220</xdr:rowOff>
        </xdr:to>
        <xdr:sp macro="" textlink="">
          <xdr:nvSpPr>
            <xdr:cNvPr id="179225" name="Check Box 25" hidden="1">
              <a:extLst>
                <a:ext uri="{63B3BB69-23CF-44E3-9099-C40C66FF867C}">
                  <a14:compatExt spid="_x0000_s179225"/>
                </a:ext>
                <a:ext uri="{FF2B5EF4-FFF2-40B4-BE49-F238E27FC236}">
                  <a16:creationId xmlns:a16="http://schemas.microsoft.com/office/drawing/2014/main" id="{00000000-0008-0000-0B00-000019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xdr:row>
          <xdr:rowOff>38100</xdr:rowOff>
        </xdr:from>
        <xdr:to>
          <xdr:col>7</xdr:col>
          <xdr:colOff>441960</xdr:colOff>
          <xdr:row>49</xdr:row>
          <xdr:rowOff>236220</xdr:rowOff>
        </xdr:to>
        <xdr:sp macro="" textlink="">
          <xdr:nvSpPr>
            <xdr:cNvPr id="179226" name="Check Box 26" hidden="1">
              <a:extLst>
                <a:ext uri="{63B3BB69-23CF-44E3-9099-C40C66FF867C}">
                  <a14:compatExt spid="_x0000_s179226"/>
                </a:ext>
                <a:ext uri="{FF2B5EF4-FFF2-40B4-BE49-F238E27FC236}">
                  <a16:creationId xmlns:a16="http://schemas.microsoft.com/office/drawing/2014/main" id="{00000000-0008-0000-0B00-00001A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50</xdr:row>
          <xdr:rowOff>121920</xdr:rowOff>
        </xdr:from>
        <xdr:to>
          <xdr:col>9</xdr:col>
          <xdr:colOff>2369820</xdr:colOff>
          <xdr:row>51</xdr:row>
          <xdr:rowOff>121920</xdr:rowOff>
        </xdr:to>
        <xdr:sp macro="" textlink="">
          <xdr:nvSpPr>
            <xdr:cNvPr id="179227" name="Check Box 27" hidden="1">
              <a:extLst>
                <a:ext uri="{63B3BB69-23CF-44E3-9099-C40C66FF867C}">
                  <a14:compatExt spid="_x0000_s179227"/>
                </a:ext>
                <a:ext uri="{FF2B5EF4-FFF2-40B4-BE49-F238E27FC236}">
                  <a16:creationId xmlns:a16="http://schemas.microsoft.com/office/drawing/2014/main" id="{00000000-0008-0000-0B00-00001B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51</xdr:row>
          <xdr:rowOff>76200</xdr:rowOff>
        </xdr:from>
        <xdr:to>
          <xdr:col>9</xdr:col>
          <xdr:colOff>1790700</xdr:colOff>
          <xdr:row>52</xdr:row>
          <xdr:rowOff>30480</xdr:rowOff>
        </xdr:to>
        <xdr:sp macro="" textlink="">
          <xdr:nvSpPr>
            <xdr:cNvPr id="179228" name="Check Box 28" hidden="1">
              <a:extLst>
                <a:ext uri="{63B3BB69-23CF-44E3-9099-C40C66FF867C}">
                  <a14:compatExt spid="_x0000_s179228"/>
                </a:ext>
                <a:ext uri="{FF2B5EF4-FFF2-40B4-BE49-F238E27FC236}">
                  <a16:creationId xmlns:a16="http://schemas.microsoft.com/office/drawing/2014/main" id="{00000000-0008-0000-0B00-00001C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312420</xdr:colOff>
          <xdr:row>52</xdr:row>
          <xdr:rowOff>30480</xdr:rowOff>
        </xdr:from>
        <xdr:to>
          <xdr:col>9</xdr:col>
          <xdr:colOff>419100</xdr:colOff>
          <xdr:row>53</xdr:row>
          <xdr:rowOff>45720</xdr:rowOff>
        </xdr:to>
        <xdr:sp macro="" textlink="">
          <xdr:nvSpPr>
            <xdr:cNvPr id="179229" name="Check Box 29" hidden="1">
              <a:extLst>
                <a:ext uri="{63B3BB69-23CF-44E3-9099-C40C66FF867C}">
                  <a14:compatExt spid="_x0000_s179229"/>
                </a:ext>
                <a:ext uri="{FF2B5EF4-FFF2-40B4-BE49-F238E27FC236}">
                  <a16:creationId xmlns:a16="http://schemas.microsoft.com/office/drawing/2014/main" id="{00000000-0008-0000-0B00-00001D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52</xdr:row>
          <xdr:rowOff>7620</xdr:rowOff>
        </xdr:from>
        <xdr:to>
          <xdr:col>8</xdr:col>
          <xdr:colOff>312420</xdr:colOff>
          <xdr:row>53</xdr:row>
          <xdr:rowOff>7620</xdr:rowOff>
        </xdr:to>
        <xdr:sp macro="" textlink="">
          <xdr:nvSpPr>
            <xdr:cNvPr id="179230" name="Check Box 30" hidden="1">
              <a:extLst>
                <a:ext uri="{63B3BB69-23CF-44E3-9099-C40C66FF867C}">
                  <a14:compatExt spid="_x0000_s179230"/>
                </a:ext>
                <a:ext uri="{FF2B5EF4-FFF2-40B4-BE49-F238E27FC236}">
                  <a16:creationId xmlns:a16="http://schemas.microsoft.com/office/drawing/2014/main" id="{00000000-0008-0000-0B00-00001E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会議や他職種連携におけるICTの活用</a:t>
              </a:r>
            </a:p>
          </xdr:txBody>
        </xdr:sp>
        <xdr:clientData/>
      </xdr:twoCellAnchor>
    </mc:Choice>
    <mc:Fallback/>
  </mc:AlternateContent>
  <xdr:twoCellAnchor>
    <xdr:from>
      <xdr:col>6</xdr:col>
      <xdr:colOff>173291</xdr:colOff>
      <xdr:row>49</xdr:row>
      <xdr:rowOff>182656</xdr:rowOff>
    </xdr:from>
    <xdr:to>
      <xdr:col>11</xdr:col>
      <xdr:colOff>602316</xdr:colOff>
      <xdr:row>50</xdr:row>
      <xdr:rowOff>182656</xdr:rowOff>
    </xdr:to>
    <xdr:sp macro="" textlink="">
      <xdr:nvSpPr>
        <xdr:cNvPr id="7" name="テキスト ボックス 6">
          <a:extLst>
            <a:ext uri="{FF2B5EF4-FFF2-40B4-BE49-F238E27FC236}">
              <a16:creationId xmlns:a16="http://schemas.microsoft.com/office/drawing/2014/main" id="{0D19E6BA-A8FE-4734-B8DB-CB0A27F119EF}"/>
            </a:ext>
          </a:extLst>
        </xdr:cNvPr>
        <xdr:cNvSpPr txBox="1"/>
      </xdr:nvSpPr>
      <xdr:spPr>
        <a:xfrm>
          <a:off x="6025451" y="13510036"/>
          <a:ext cx="6243085"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1</xdr:col>
          <xdr:colOff>1775460</xdr:colOff>
          <xdr:row>32</xdr:row>
          <xdr:rowOff>160020</xdr:rowOff>
        </xdr:from>
        <xdr:to>
          <xdr:col>2</xdr:col>
          <xdr:colOff>220980</xdr:colOff>
          <xdr:row>34</xdr:row>
          <xdr:rowOff>99060</xdr:rowOff>
        </xdr:to>
        <xdr:sp macro="" textlink="">
          <xdr:nvSpPr>
            <xdr:cNvPr id="179231" name="Check Box 31" hidden="1">
              <a:extLst>
                <a:ext uri="{63B3BB69-23CF-44E3-9099-C40C66FF867C}">
                  <a14:compatExt spid="_x0000_s179231"/>
                </a:ext>
                <a:ext uri="{FF2B5EF4-FFF2-40B4-BE49-F238E27FC236}">
                  <a16:creationId xmlns:a16="http://schemas.microsoft.com/office/drawing/2014/main" id="{00000000-0008-0000-0B00-00001F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17</xdr:row>
          <xdr:rowOff>213360</xdr:rowOff>
        </xdr:from>
        <xdr:to>
          <xdr:col>1</xdr:col>
          <xdr:colOff>259080</xdr:colOff>
          <xdr:row>19</xdr:row>
          <xdr:rowOff>68580</xdr:rowOff>
        </xdr:to>
        <xdr:sp macro="" textlink="">
          <xdr:nvSpPr>
            <xdr:cNvPr id="179232" name="Check Box 32" hidden="1">
              <a:extLst>
                <a:ext uri="{63B3BB69-23CF-44E3-9099-C40C66FF867C}">
                  <a14:compatExt spid="_x0000_s179232"/>
                </a:ext>
                <a:ext uri="{FF2B5EF4-FFF2-40B4-BE49-F238E27FC236}">
                  <a16:creationId xmlns:a16="http://schemas.microsoft.com/office/drawing/2014/main" id="{00000000-0008-0000-0B00-000020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83820</xdr:colOff>
          <xdr:row>50</xdr:row>
          <xdr:rowOff>60960</xdr:rowOff>
        </xdr:from>
        <xdr:to>
          <xdr:col>7</xdr:col>
          <xdr:colOff>388620</xdr:colOff>
          <xdr:row>51</xdr:row>
          <xdr:rowOff>60960</xdr:rowOff>
        </xdr:to>
        <xdr:sp macro="" textlink="">
          <xdr:nvSpPr>
            <xdr:cNvPr id="179233" name="Check Box 33" hidden="1">
              <a:extLst>
                <a:ext uri="{63B3BB69-23CF-44E3-9099-C40C66FF867C}">
                  <a14:compatExt spid="_x0000_s179233"/>
                </a:ext>
                <a:ext uri="{FF2B5EF4-FFF2-40B4-BE49-F238E27FC236}">
                  <a16:creationId xmlns:a16="http://schemas.microsoft.com/office/drawing/2014/main" id="{00000000-0008-0000-0B00-000021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51</xdr:row>
          <xdr:rowOff>68580</xdr:rowOff>
        </xdr:from>
        <xdr:to>
          <xdr:col>7</xdr:col>
          <xdr:colOff>297180</xdr:colOff>
          <xdr:row>52</xdr:row>
          <xdr:rowOff>7620</xdr:rowOff>
        </xdr:to>
        <xdr:sp macro="" textlink="">
          <xdr:nvSpPr>
            <xdr:cNvPr id="179234" name="Check Box 34" hidden="1">
              <a:extLst>
                <a:ext uri="{63B3BB69-23CF-44E3-9099-C40C66FF867C}">
                  <a14:compatExt spid="_x0000_s179234"/>
                </a:ext>
                <a:ext uri="{FF2B5EF4-FFF2-40B4-BE49-F238E27FC236}">
                  <a16:creationId xmlns:a16="http://schemas.microsoft.com/office/drawing/2014/main" id="{00000000-0008-0000-0B00-00002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23</xdr:col>
      <xdr:colOff>50799</xdr:colOff>
      <xdr:row>0</xdr:row>
      <xdr:rowOff>0</xdr:rowOff>
    </xdr:from>
    <xdr:to>
      <xdr:col>27</xdr:col>
      <xdr:colOff>26246</xdr:colOff>
      <xdr:row>1</xdr:row>
      <xdr:rowOff>112608</xdr:rowOff>
    </xdr:to>
    <xdr:sp macro="" textlink="">
      <xdr:nvSpPr>
        <xdr:cNvPr id="2" name="テキスト ボックス 1">
          <a:extLst>
            <a:ext uri="{FF2B5EF4-FFF2-40B4-BE49-F238E27FC236}">
              <a16:creationId xmlns:a16="http://schemas.microsoft.com/office/drawing/2014/main" id="{5CB90012-18AC-48EB-81FA-87C9E51F336E}"/>
            </a:ext>
          </a:extLst>
        </xdr:cNvPr>
        <xdr:cNvSpPr txBox="1"/>
      </xdr:nvSpPr>
      <xdr:spPr>
        <a:xfrm>
          <a:off x="2777066" y="0"/>
          <a:ext cx="449580" cy="281941"/>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捨印</a:t>
          </a:r>
          <a:endParaRPr kumimoji="1" lang="en-US" altLang="ja-JP" sz="105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s>
    <sheetDataSet>
      <sheetData sheetId="0" refreshError="1"/>
      <sheetData sheetId="1" refreshError="1">
        <row r="4">
          <cell r="E4" t="str">
            <v>協議会</v>
          </cell>
          <cell r="F4" t="str">
            <v>サポーターリーダー</v>
          </cell>
          <cell r="G4">
            <v>0</v>
          </cell>
          <cell r="H4">
            <v>0</v>
          </cell>
          <cell r="I4">
            <v>0</v>
          </cell>
          <cell r="J4">
            <v>0</v>
          </cell>
          <cell r="K4">
            <v>0</v>
          </cell>
          <cell r="L4">
            <v>0</v>
          </cell>
          <cell r="M4">
            <v>0</v>
          </cell>
          <cell r="N4">
            <v>0</v>
          </cell>
          <cell r="O4">
            <v>0</v>
          </cell>
          <cell r="P4">
            <v>0</v>
          </cell>
          <cell r="Q4">
            <v>0</v>
          </cell>
          <cell r="R4" t="str">
            <v>サポーターリーダー</v>
          </cell>
        </row>
        <row r="5">
          <cell r="C5" t="str">
            <v>諸謝金</v>
          </cell>
          <cell r="D5" t="str">
            <v>旅費</v>
          </cell>
          <cell r="E5" t="str">
            <v>消耗品費</v>
          </cell>
          <cell r="F5" t="str">
            <v>印刷製本</v>
          </cell>
          <cell r="G5" t="str">
            <v>通信運搬</v>
          </cell>
          <cell r="H5" t="str">
            <v>借料損料</v>
          </cell>
          <cell r="I5" t="str">
            <v>会議費</v>
          </cell>
          <cell r="J5" t="str">
            <v>賃金</v>
          </cell>
          <cell r="K5" t="str">
            <v>保険料</v>
          </cell>
          <cell r="L5" t="str">
            <v>雑役務</v>
          </cell>
          <cell r="M5" t="str">
            <v>小計</v>
          </cell>
          <cell r="N5" t="str">
            <v>講座数</v>
          </cell>
          <cell r="O5" t="str">
            <v>リーダー</v>
          </cell>
          <cell r="P5" t="str">
            <v>諸謝金</v>
          </cell>
          <cell r="Q5" t="str">
            <v>旅費</v>
          </cell>
          <cell r="R5" t="str">
            <v>消耗品費</v>
          </cell>
          <cell r="S5" t="str">
            <v>印刷製本</v>
          </cell>
          <cell r="T5" t="str">
            <v>通信運搬</v>
          </cell>
          <cell r="U5" t="str">
            <v>借料損料</v>
          </cell>
          <cell r="V5" t="str">
            <v>会議費</v>
          </cell>
          <cell r="W5" t="str">
            <v>賃金</v>
          </cell>
          <cell r="X5" t="str">
            <v>保険料</v>
          </cell>
          <cell r="Y5" t="str">
            <v>雑役務</v>
          </cell>
          <cell r="Z5" t="str">
            <v>小計</v>
          </cell>
          <cell r="AA5" t="str">
            <v>講座数</v>
          </cell>
          <cell r="AB5" t="str">
            <v>総回数</v>
          </cell>
          <cell r="AC5" t="str">
            <v>諸謝金</v>
          </cell>
          <cell r="AD5" t="str">
            <v>旅費</v>
          </cell>
        </row>
        <row r="6">
          <cell r="A6">
            <v>1</v>
          </cell>
          <cell r="B6" t="str">
            <v>　水戸市</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2</v>
          </cell>
          <cell r="B7" t="str">
            <v>　日立市</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row>
        <row r="8">
          <cell r="A8">
            <v>3</v>
          </cell>
          <cell r="B8" t="str">
            <v>　土浦市</v>
          </cell>
          <cell r="C8">
            <v>18000</v>
          </cell>
          <cell r="D8">
            <v>10600</v>
          </cell>
          <cell r="E8">
            <v>10600</v>
          </cell>
          <cell r="F8">
            <v>37217</v>
          </cell>
          <cell r="G8">
            <v>0</v>
          </cell>
          <cell r="H8">
            <v>17</v>
          </cell>
          <cell r="I8">
            <v>8617</v>
          </cell>
          <cell r="J8">
            <v>119000</v>
          </cell>
          <cell r="K8">
            <v>0</v>
          </cell>
          <cell r="L8">
            <v>0</v>
          </cell>
          <cell r="M8">
            <v>37217</v>
          </cell>
          <cell r="N8">
            <v>0</v>
          </cell>
          <cell r="O8">
            <v>0</v>
          </cell>
          <cell r="P8">
            <v>0</v>
          </cell>
          <cell r="Q8">
            <v>0</v>
          </cell>
          <cell r="R8">
            <v>0</v>
          </cell>
          <cell r="S8">
            <v>0</v>
          </cell>
          <cell r="T8">
            <v>0</v>
          </cell>
          <cell r="U8">
            <v>0</v>
          </cell>
          <cell r="V8">
            <v>0</v>
          </cell>
          <cell r="W8">
            <v>0</v>
          </cell>
          <cell r="X8">
            <v>0</v>
          </cell>
          <cell r="Y8">
            <v>0</v>
          </cell>
          <cell r="Z8">
            <v>0</v>
          </cell>
          <cell r="AA8">
            <v>17</v>
          </cell>
          <cell r="AB8">
            <v>17</v>
          </cell>
          <cell r="AC8">
            <v>119000</v>
          </cell>
        </row>
        <row r="9">
          <cell r="A9">
            <v>4</v>
          </cell>
          <cell r="B9" t="str">
            <v>　古河市</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5</v>
          </cell>
          <cell r="B10" t="str">
            <v>　石岡市</v>
          </cell>
          <cell r="C10">
            <v>18000</v>
          </cell>
          <cell r="D10">
            <v>2000</v>
          </cell>
          <cell r="E10">
            <v>2000</v>
          </cell>
          <cell r="F10">
            <v>0</v>
          </cell>
          <cell r="G10">
            <v>13</v>
          </cell>
          <cell r="H10">
            <v>13</v>
          </cell>
          <cell r="I10">
            <v>195000</v>
          </cell>
          <cell r="J10">
            <v>0</v>
          </cell>
          <cell r="K10">
            <v>0</v>
          </cell>
          <cell r="L10">
            <v>0</v>
          </cell>
          <cell r="M10">
            <v>20000</v>
          </cell>
          <cell r="N10">
            <v>0</v>
          </cell>
          <cell r="O10">
            <v>0</v>
          </cell>
          <cell r="P10">
            <v>0</v>
          </cell>
          <cell r="Q10">
            <v>0</v>
          </cell>
          <cell r="R10">
            <v>0</v>
          </cell>
          <cell r="S10">
            <v>0</v>
          </cell>
          <cell r="T10">
            <v>0</v>
          </cell>
          <cell r="U10">
            <v>0</v>
          </cell>
          <cell r="V10">
            <v>0</v>
          </cell>
          <cell r="W10">
            <v>0</v>
          </cell>
          <cell r="X10">
            <v>0</v>
          </cell>
          <cell r="Y10">
            <v>0</v>
          </cell>
          <cell r="Z10">
            <v>0</v>
          </cell>
          <cell r="AA10">
            <v>13</v>
          </cell>
          <cell r="AB10">
            <v>13</v>
          </cell>
          <cell r="AC10">
            <v>195000</v>
          </cell>
        </row>
        <row r="11">
          <cell r="A11">
            <v>6</v>
          </cell>
          <cell r="B11" t="str">
            <v>　下館市</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7</v>
          </cell>
          <cell r="B12" t="str">
            <v>　結城市</v>
          </cell>
          <cell r="C12">
            <v>4000</v>
          </cell>
          <cell r="D12">
            <v>4000</v>
          </cell>
          <cell r="E12">
            <v>4000</v>
          </cell>
          <cell r="F12">
            <v>18000</v>
          </cell>
          <cell r="G12">
            <v>4000</v>
          </cell>
          <cell r="H12">
            <v>2000</v>
          </cell>
          <cell r="I12">
            <v>18000</v>
          </cell>
          <cell r="J12">
            <v>10</v>
          </cell>
          <cell r="K12">
            <v>50000</v>
          </cell>
          <cell r="L12">
            <v>2000</v>
          </cell>
          <cell r="M12">
            <v>28000</v>
          </cell>
          <cell r="N12">
            <v>0</v>
          </cell>
          <cell r="O12">
            <v>0</v>
          </cell>
          <cell r="P12">
            <v>0</v>
          </cell>
          <cell r="Q12">
            <v>0</v>
          </cell>
          <cell r="R12">
            <v>0</v>
          </cell>
          <cell r="S12">
            <v>0</v>
          </cell>
          <cell r="T12">
            <v>0</v>
          </cell>
          <cell r="U12">
            <v>0</v>
          </cell>
          <cell r="V12">
            <v>0</v>
          </cell>
          <cell r="W12">
            <v>0</v>
          </cell>
          <cell r="X12">
            <v>0</v>
          </cell>
          <cell r="Y12">
            <v>0</v>
          </cell>
          <cell r="Z12">
            <v>0</v>
          </cell>
          <cell r="AA12">
            <v>10</v>
          </cell>
          <cell r="AB12">
            <v>10</v>
          </cell>
          <cell r="AC12">
            <v>50000</v>
          </cell>
          <cell r="AD12">
            <v>2000</v>
          </cell>
        </row>
        <row r="13">
          <cell r="A13">
            <v>8</v>
          </cell>
          <cell r="B13" t="str">
            <v>　龍ヶ崎市</v>
          </cell>
          <cell r="C13">
            <v>8000</v>
          </cell>
          <cell r="D13">
            <v>8000</v>
          </cell>
          <cell r="E13">
            <v>35000</v>
          </cell>
          <cell r="F13">
            <v>100000</v>
          </cell>
          <cell r="G13">
            <v>18240</v>
          </cell>
          <cell r="H13">
            <v>0</v>
          </cell>
          <cell r="I13">
            <v>17</v>
          </cell>
          <cell r="J13">
            <v>17</v>
          </cell>
          <cell r="K13">
            <v>340000</v>
          </cell>
          <cell r="L13">
            <v>0</v>
          </cell>
          <cell r="M13">
            <v>161240</v>
          </cell>
          <cell r="N13">
            <v>0</v>
          </cell>
          <cell r="O13">
            <v>0</v>
          </cell>
          <cell r="P13">
            <v>0</v>
          </cell>
          <cell r="Q13">
            <v>0</v>
          </cell>
          <cell r="R13">
            <v>0</v>
          </cell>
          <cell r="S13">
            <v>0</v>
          </cell>
          <cell r="T13">
            <v>0</v>
          </cell>
          <cell r="U13">
            <v>0</v>
          </cell>
          <cell r="V13">
            <v>0</v>
          </cell>
          <cell r="W13">
            <v>0</v>
          </cell>
          <cell r="X13">
            <v>0</v>
          </cell>
          <cell r="Y13">
            <v>0</v>
          </cell>
          <cell r="Z13">
            <v>0</v>
          </cell>
          <cell r="AA13">
            <v>17</v>
          </cell>
          <cell r="AB13">
            <v>17</v>
          </cell>
          <cell r="AC13">
            <v>340000</v>
          </cell>
        </row>
        <row r="14">
          <cell r="A14">
            <v>9</v>
          </cell>
          <cell r="B14" t="str">
            <v>　下妻市</v>
          </cell>
          <cell r="C14">
            <v>32000</v>
          </cell>
          <cell r="D14">
            <v>20000</v>
          </cell>
          <cell r="E14">
            <v>4800</v>
          </cell>
          <cell r="F14">
            <v>20000</v>
          </cell>
          <cell r="G14">
            <v>0</v>
          </cell>
          <cell r="H14">
            <v>2</v>
          </cell>
          <cell r="I14">
            <v>4800</v>
          </cell>
          <cell r="J14">
            <v>52000</v>
          </cell>
          <cell r="K14">
            <v>0</v>
          </cell>
          <cell r="L14">
            <v>0</v>
          </cell>
          <cell r="M14">
            <v>56800</v>
          </cell>
          <cell r="N14">
            <v>0</v>
          </cell>
          <cell r="O14">
            <v>0</v>
          </cell>
          <cell r="P14">
            <v>0</v>
          </cell>
          <cell r="Q14">
            <v>0</v>
          </cell>
          <cell r="R14">
            <v>0</v>
          </cell>
          <cell r="S14">
            <v>0</v>
          </cell>
          <cell r="T14">
            <v>0</v>
          </cell>
          <cell r="U14">
            <v>0</v>
          </cell>
          <cell r="V14">
            <v>0</v>
          </cell>
          <cell r="W14">
            <v>0</v>
          </cell>
          <cell r="X14">
            <v>0</v>
          </cell>
          <cell r="Y14">
            <v>0</v>
          </cell>
          <cell r="Z14">
            <v>0</v>
          </cell>
          <cell r="AA14">
            <v>2</v>
          </cell>
          <cell r="AB14">
            <v>2</v>
          </cell>
          <cell r="AC14">
            <v>52000</v>
          </cell>
        </row>
        <row r="15">
          <cell r="A15">
            <v>10</v>
          </cell>
          <cell r="B15" t="str">
            <v>　水海道市</v>
          </cell>
          <cell r="C15">
            <v>30000</v>
          </cell>
          <cell r="D15">
            <v>3000</v>
          </cell>
          <cell r="E15">
            <v>3000</v>
          </cell>
          <cell r="F15">
            <v>0</v>
          </cell>
          <cell r="G15">
            <v>32</v>
          </cell>
          <cell r="H15">
            <v>32</v>
          </cell>
          <cell r="I15">
            <v>420000</v>
          </cell>
          <cell r="J15">
            <v>0</v>
          </cell>
          <cell r="K15">
            <v>0</v>
          </cell>
          <cell r="L15">
            <v>0</v>
          </cell>
          <cell r="M15">
            <v>33000</v>
          </cell>
          <cell r="N15">
            <v>0</v>
          </cell>
          <cell r="O15">
            <v>0</v>
          </cell>
          <cell r="P15">
            <v>0</v>
          </cell>
          <cell r="Q15">
            <v>0</v>
          </cell>
          <cell r="R15">
            <v>0</v>
          </cell>
          <cell r="S15">
            <v>0</v>
          </cell>
          <cell r="T15">
            <v>0</v>
          </cell>
          <cell r="U15">
            <v>0</v>
          </cell>
          <cell r="V15">
            <v>0</v>
          </cell>
          <cell r="W15">
            <v>0</v>
          </cell>
          <cell r="X15">
            <v>0</v>
          </cell>
          <cell r="Y15">
            <v>0</v>
          </cell>
          <cell r="Z15">
            <v>0</v>
          </cell>
          <cell r="AA15">
            <v>32</v>
          </cell>
          <cell r="AB15">
            <v>32</v>
          </cell>
          <cell r="AC15">
            <v>420000</v>
          </cell>
        </row>
        <row r="16">
          <cell r="A16">
            <v>11</v>
          </cell>
          <cell r="B16" t="str">
            <v>　常陸太田市</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12</v>
          </cell>
          <cell r="B17" t="str">
            <v xml:space="preserve">  高萩市</v>
          </cell>
          <cell r="C17">
            <v>65600</v>
          </cell>
          <cell r="D17">
            <v>3200</v>
          </cell>
          <cell r="E17">
            <v>8400</v>
          </cell>
          <cell r="F17">
            <v>77200</v>
          </cell>
          <cell r="G17">
            <v>3200</v>
          </cell>
          <cell r="H17">
            <v>15</v>
          </cell>
          <cell r="I17">
            <v>8400</v>
          </cell>
          <cell r="J17">
            <v>75000</v>
          </cell>
          <cell r="K17">
            <v>0</v>
          </cell>
          <cell r="L17">
            <v>0</v>
          </cell>
          <cell r="M17">
            <v>77200</v>
          </cell>
          <cell r="N17">
            <v>0</v>
          </cell>
          <cell r="O17">
            <v>0</v>
          </cell>
          <cell r="P17">
            <v>0</v>
          </cell>
          <cell r="Q17">
            <v>0</v>
          </cell>
          <cell r="R17">
            <v>0</v>
          </cell>
          <cell r="S17">
            <v>0</v>
          </cell>
          <cell r="T17">
            <v>0</v>
          </cell>
          <cell r="U17">
            <v>0</v>
          </cell>
          <cell r="V17">
            <v>0</v>
          </cell>
          <cell r="W17">
            <v>0</v>
          </cell>
          <cell r="X17">
            <v>0</v>
          </cell>
          <cell r="Y17">
            <v>0</v>
          </cell>
          <cell r="Z17">
            <v>0</v>
          </cell>
          <cell r="AA17">
            <v>15</v>
          </cell>
          <cell r="AB17">
            <v>15</v>
          </cell>
          <cell r="AC17">
            <v>75000</v>
          </cell>
        </row>
        <row r="18">
          <cell r="A18">
            <v>13</v>
          </cell>
          <cell r="B18" t="str">
            <v>　北茨城市</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14</v>
          </cell>
          <cell r="B19" t="str">
            <v>　笠間市</v>
          </cell>
          <cell r="C19">
            <v>0</v>
          </cell>
          <cell r="D19">
            <v>0</v>
          </cell>
          <cell r="E19">
            <v>15</v>
          </cell>
          <cell r="F19">
            <v>15</v>
          </cell>
          <cell r="G19">
            <v>100000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15</v>
          </cell>
          <cell r="AB19">
            <v>15</v>
          </cell>
          <cell r="AC19">
            <v>100000</v>
          </cell>
        </row>
        <row r="20">
          <cell r="A20">
            <v>15</v>
          </cell>
          <cell r="B20" t="str">
            <v>　取手市</v>
          </cell>
          <cell r="C20">
            <v>21600</v>
          </cell>
          <cell r="D20">
            <v>21600</v>
          </cell>
          <cell r="E20">
            <v>0</v>
          </cell>
          <cell r="F20">
            <v>36</v>
          </cell>
          <cell r="G20">
            <v>36</v>
          </cell>
          <cell r="H20">
            <v>303000</v>
          </cell>
          <cell r="I20">
            <v>21600</v>
          </cell>
          <cell r="J20">
            <v>0</v>
          </cell>
          <cell r="K20">
            <v>0</v>
          </cell>
          <cell r="L20">
            <v>0</v>
          </cell>
          <cell r="M20">
            <v>21600</v>
          </cell>
          <cell r="N20">
            <v>0</v>
          </cell>
          <cell r="O20">
            <v>0</v>
          </cell>
          <cell r="P20">
            <v>0</v>
          </cell>
          <cell r="Q20">
            <v>0</v>
          </cell>
          <cell r="R20">
            <v>0</v>
          </cell>
          <cell r="S20">
            <v>0</v>
          </cell>
          <cell r="T20">
            <v>0</v>
          </cell>
          <cell r="U20">
            <v>0</v>
          </cell>
          <cell r="V20">
            <v>0</v>
          </cell>
          <cell r="W20">
            <v>0</v>
          </cell>
          <cell r="X20">
            <v>0</v>
          </cell>
          <cell r="Y20">
            <v>0</v>
          </cell>
          <cell r="Z20">
            <v>0</v>
          </cell>
          <cell r="AA20">
            <v>36</v>
          </cell>
          <cell r="AB20">
            <v>36</v>
          </cell>
          <cell r="AC20">
            <v>303000</v>
          </cell>
        </row>
        <row r="21">
          <cell r="A21">
            <v>16</v>
          </cell>
          <cell r="B21" t="str">
            <v>　岩井市</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17</v>
          </cell>
          <cell r="B22" t="str">
            <v>　牛久市</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18</v>
          </cell>
          <cell r="B23" t="str">
            <v>　つくば市</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row>
        <row r="24">
          <cell r="A24">
            <v>19</v>
          </cell>
          <cell r="B24" t="str">
            <v>　ひたちなか市</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A25">
            <v>20</v>
          </cell>
          <cell r="B25" t="str">
            <v>　鹿嶋市</v>
          </cell>
          <cell r="C25">
            <v>2000</v>
          </cell>
          <cell r="D25">
            <v>2000</v>
          </cell>
          <cell r="E25">
            <v>2000</v>
          </cell>
          <cell r="F25">
            <v>21</v>
          </cell>
          <cell r="G25">
            <v>21</v>
          </cell>
          <cell r="H25">
            <v>392000</v>
          </cell>
          <cell r="I25">
            <v>0</v>
          </cell>
          <cell r="J25">
            <v>0</v>
          </cell>
          <cell r="K25">
            <v>0</v>
          </cell>
          <cell r="L25">
            <v>0</v>
          </cell>
          <cell r="M25">
            <v>2000</v>
          </cell>
          <cell r="N25">
            <v>0</v>
          </cell>
          <cell r="O25">
            <v>0</v>
          </cell>
          <cell r="P25">
            <v>0</v>
          </cell>
          <cell r="Q25">
            <v>0</v>
          </cell>
          <cell r="R25">
            <v>0</v>
          </cell>
          <cell r="S25">
            <v>0</v>
          </cell>
          <cell r="T25">
            <v>0</v>
          </cell>
          <cell r="U25">
            <v>0</v>
          </cell>
          <cell r="V25">
            <v>0</v>
          </cell>
          <cell r="W25">
            <v>0</v>
          </cell>
          <cell r="X25">
            <v>0</v>
          </cell>
          <cell r="Y25">
            <v>0</v>
          </cell>
          <cell r="Z25">
            <v>0</v>
          </cell>
          <cell r="AA25">
            <v>21</v>
          </cell>
          <cell r="AB25">
            <v>21</v>
          </cell>
          <cell r="AC25">
            <v>392000</v>
          </cell>
        </row>
        <row r="26">
          <cell r="A26">
            <v>21</v>
          </cell>
          <cell r="B26" t="str">
            <v>　潮来市</v>
          </cell>
          <cell r="C26">
            <v>18000</v>
          </cell>
          <cell r="D26">
            <v>10000</v>
          </cell>
          <cell r="E26">
            <v>28000</v>
          </cell>
          <cell r="F26">
            <v>0</v>
          </cell>
          <cell r="G26">
            <v>15</v>
          </cell>
          <cell r="H26">
            <v>16</v>
          </cell>
          <cell r="I26">
            <v>10000</v>
          </cell>
          <cell r="J26">
            <v>0</v>
          </cell>
          <cell r="K26">
            <v>0</v>
          </cell>
          <cell r="L26">
            <v>0</v>
          </cell>
          <cell r="M26">
            <v>28000</v>
          </cell>
          <cell r="N26">
            <v>0</v>
          </cell>
          <cell r="O26">
            <v>0</v>
          </cell>
          <cell r="P26">
            <v>0</v>
          </cell>
          <cell r="Q26">
            <v>0</v>
          </cell>
          <cell r="R26">
            <v>0</v>
          </cell>
          <cell r="S26">
            <v>0</v>
          </cell>
          <cell r="T26">
            <v>0</v>
          </cell>
          <cell r="U26">
            <v>0</v>
          </cell>
          <cell r="V26">
            <v>0</v>
          </cell>
          <cell r="W26">
            <v>0</v>
          </cell>
          <cell r="X26">
            <v>0</v>
          </cell>
          <cell r="Y26">
            <v>0</v>
          </cell>
          <cell r="Z26">
            <v>0</v>
          </cell>
          <cell r="AA26">
            <v>15</v>
          </cell>
          <cell r="AB26">
            <v>16</v>
          </cell>
          <cell r="AC26">
            <v>100000</v>
          </cell>
        </row>
        <row r="27">
          <cell r="A27">
            <v>22</v>
          </cell>
          <cell r="B27" t="str">
            <v>　守谷市</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B28" t="str">
            <v>小　　計</v>
          </cell>
          <cell r="C28">
            <v>181600</v>
          </cell>
          <cell r="D28">
            <v>8000</v>
          </cell>
          <cell r="E28">
            <v>56600</v>
          </cell>
          <cell r="F28">
            <v>120000</v>
          </cell>
          <cell r="G28">
            <v>25440</v>
          </cell>
          <cell r="H28">
            <v>2000</v>
          </cell>
          <cell r="I28">
            <v>71417</v>
          </cell>
          <cell r="J28">
            <v>0</v>
          </cell>
          <cell r="K28">
            <v>0</v>
          </cell>
          <cell r="L28">
            <v>0</v>
          </cell>
          <cell r="M28">
            <v>465057</v>
          </cell>
          <cell r="N28">
            <v>0</v>
          </cell>
          <cell r="O28">
            <v>0</v>
          </cell>
          <cell r="P28">
            <v>0</v>
          </cell>
          <cell r="Q28">
            <v>0</v>
          </cell>
          <cell r="R28">
            <v>0</v>
          </cell>
          <cell r="S28">
            <v>0</v>
          </cell>
          <cell r="T28">
            <v>0</v>
          </cell>
          <cell r="U28">
            <v>0</v>
          </cell>
          <cell r="V28">
            <v>0</v>
          </cell>
          <cell r="W28">
            <v>0</v>
          </cell>
          <cell r="X28">
            <v>0</v>
          </cell>
          <cell r="Y28">
            <v>0</v>
          </cell>
          <cell r="Z28">
            <v>0</v>
          </cell>
          <cell r="AA28">
            <v>193</v>
          </cell>
          <cell r="AB28">
            <v>194</v>
          </cell>
          <cell r="AC28">
            <v>2146000</v>
          </cell>
          <cell r="AD28">
            <v>2000</v>
          </cell>
        </row>
        <row r="29">
          <cell r="M29">
            <v>0</v>
          </cell>
          <cell r="N29">
            <v>0</v>
          </cell>
          <cell r="O29">
            <v>0</v>
          </cell>
          <cell r="P29">
            <v>0</v>
          </cell>
          <cell r="Q29">
            <v>0</v>
          </cell>
          <cell r="R29">
            <v>0</v>
          </cell>
          <cell r="S29">
            <v>0</v>
          </cell>
          <cell r="T29">
            <v>0</v>
          </cell>
          <cell r="U29">
            <v>0</v>
          </cell>
          <cell r="V29">
            <v>0</v>
          </cell>
          <cell r="W29">
            <v>0</v>
          </cell>
          <cell r="X29">
            <v>0</v>
          </cell>
          <cell r="Y29">
            <v>0</v>
          </cell>
          <cell r="Z29">
            <v>0</v>
          </cell>
        </row>
        <row r="30">
          <cell r="M30">
            <v>0</v>
          </cell>
          <cell r="N30">
            <v>0</v>
          </cell>
          <cell r="O30">
            <v>0</v>
          </cell>
          <cell r="P30">
            <v>0</v>
          </cell>
          <cell r="Q30">
            <v>0</v>
          </cell>
          <cell r="R30">
            <v>0</v>
          </cell>
          <cell r="S30">
            <v>0</v>
          </cell>
          <cell r="T30">
            <v>0</v>
          </cell>
          <cell r="U30">
            <v>0</v>
          </cell>
          <cell r="V30">
            <v>0</v>
          </cell>
          <cell r="W30">
            <v>0</v>
          </cell>
          <cell r="X30">
            <v>0</v>
          </cell>
          <cell r="Y30">
            <v>0</v>
          </cell>
          <cell r="Z30">
            <v>0</v>
          </cell>
        </row>
        <row r="31">
          <cell r="M31">
            <v>0</v>
          </cell>
          <cell r="N31">
            <v>0</v>
          </cell>
          <cell r="O31">
            <v>0</v>
          </cell>
          <cell r="P31">
            <v>0</v>
          </cell>
          <cell r="Q31">
            <v>0</v>
          </cell>
          <cell r="R31">
            <v>0</v>
          </cell>
          <cell r="S31">
            <v>0</v>
          </cell>
          <cell r="T31">
            <v>0</v>
          </cell>
          <cell r="U31">
            <v>0</v>
          </cell>
          <cell r="V31">
            <v>0</v>
          </cell>
          <cell r="W31">
            <v>0</v>
          </cell>
          <cell r="X31">
            <v>0</v>
          </cell>
          <cell r="Y31">
            <v>0</v>
          </cell>
          <cell r="Z31">
            <v>0</v>
          </cell>
        </row>
        <row r="32">
          <cell r="A32">
            <v>23</v>
          </cell>
          <cell r="B32" t="str">
            <v>　茨城町</v>
          </cell>
          <cell r="C32">
            <v>16000</v>
          </cell>
          <cell r="D32">
            <v>2000</v>
          </cell>
          <cell r="E32">
            <v>2000</v>
          </cell>
          <cell r="F32">
            <v>20000</v>
          </cell>
          <cell r="G32">
            <v>0</v>
          </cell>
          <cell r="H32">
            <v>13</v>
          </cell>
          <cell r="I32">
            <v>2000</v>
          </cell>
          <cell r="J32">
            <v>190000</v>
          </cell>
          <cell r="K32">
            <v>0</v>
          </cell>
          <cell r="L32">
            <v>0</v>
          </cell>
          <cell r="M32">
            <v>20000</v>
          </cell>
          <cell r="N32">
            <v>0</v>
          </cell>
          <cell r="O32">
            <v>0</v>
          </cell>
          <cell r="P32">
            <v>0</v>
          </cell>
          <cell r="Q32">
            <v>0</v>
          </cell>
          <cell r="R32">
            <v>0</v>
          </cell>
          <cell r="S32">
            <v>0</v>
          </cell>
          <cell r="T32">
            <v>0</v>
          </cell>
          <cell r="U32">
            <v>0</v>
          </cell>
          <cell r="V32">
            <v>0</v>
          </cell>
          <cell r="W32">
            <v>0</v>
          </cell>
          <cell r="X32">
            <v>0</v>
          </cell>
          <cell r="Y32">
            <v>0</v>
          </cell>
          <cell r="Z32">
            <v>0</v>
          </cell>
          <cell r="AA32">
            <v>13</v>
          </cell>
          <cell r="AB32">
            <v>13</v>
          </cell>
          <cell r="AC32">
            <v>190000</v>
          </cell>
        </row>
        <row r="33">
          <cell r="A33">
            <v>24</v>
          </cell>
          <cell r="B33" t="str">
            <v>　小川町</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row>
        <row r="34">
          <cell r="A34">
            <v>25</v>
          </cell>
          <cell r="B34" t="str">
            <v>　美野里町</v>
          </cell>
          <cell r="C34">
            <v>157500</v>
          </cell>
          <cell r="D34">
            <v>16754</v>
          </cell>
          <cell r="E34">
            <v>16754</v>
          </cell>
          <cell r="F34">
            <v>6300</v>
          </cell>
          <cell r="G34">
            <v>4000</v>
          </cell>
          <cell r="H34">
            <v>0</v>
          </cell>
          <cell r="I34">
            <v>6300</v>
          </cell>
          <cell r="J34">
            <v>4</v>
          </cell>
          <cell r="K34">
            <v>40000</v>
          </cell>
          <cell r="L34">
            <v>4400</v>
          </cell>
          <cell r="M34">
            <v>184554</v>
          </cell>
          <cell r="N34">
            <v>0</v>
          </cell>
          <cell r="O34">
            <v>0</v>
          </cell>
          <cell r="P34">
            <v>0</v>
          </cell>
          <cell r="Q34">
            <v>0</v>
          </cell>
          <cell r="R34">
            <v>0</v>
          </cell>
          <cell r="S34">
            <v>0</v>
          </cell>
          <cell r="T34">
            <v>0</v>
          </cell>
          <cell r="U34">
            <v>0</v>
          </cell>
          <cell r="V34">
            <v>0</v>
          </cell>
          <cell r="W34">
            <v>0</v>
          </cell>
          <cell r="X34">
            <v>0</v>
          </cell>
          <cell r="Y34">
            <v>0</v>
          </cell>
          <cell r="Z34">
            <v>0</v>
          </cell>
          <cell r="AA34">
            <v>1</v>
          </cell>
          <cell r="AB34">
            <v>4</v>
          </cell>
          <cell r="AC34">
            <v>40000</v>
          </cell>
          <cell r="AD34">
            <v>4400</v>
          </cell>
        </row>
        <row r="35">
          <cell r="A35">
            <v>26</v>
          </cell>
          <cell r="B35" t="str">
            <v>　内原町</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row>
        <row r="36">
          <cell r="A36">
            <v>27</v>
          </cell>
          <cell r="B36" t="str">
            <v>　常北町</v>
          </cell>
          <cell r="C36">
            <v>7200</v>
          </cell>
          <cell r="D36">
            <v>7200</v>
          </cell>
          <cell r="E36">
            <v>0</v>
          </cell>
          <cell r="F36">
            <v>4</v>
          </cell>
          <cell r="G36">
            <v>4</v>
          </cell>
          <cell r="H36">
            <v>28000</v>
          </cell>
          <cell r="I36">
            <v>7200</v>
          </cell>
          <cell r="J36">
            <v>0</v>
          </cell>
          <cell r="K36">
            <v>0</v>
          </cell>
          <cell r="L36">
            <v>0</v>
          </cell>
          <cell r="M36">
            <v>7200</v>
          </cell>
          <cell r="N36">
            <v>0</v>
          </cell>
          <cell r="O36">
            <v>0</v>
          </cell>
          <cell r="P36">
            <v>0</v>
          </cell>
          <cell r="Q36">
            <v>0</v>
          </cell>
          <cell r="R36">
            <v>0</v>
          </cell>
          <cell r="S36">
            <v>0</v>
          </cell>
          <cell r="T36">
            <v>0</v>
          </cell>
          <cell r="U36">
            <v>0</v>
          </cell>
          <cell r="V36">
            <v>0</v>
          </cell>
          <cell r="W36">
            <v>0</v>
          </cell>
          <cell r="X36">
            <v>0</v>
          </cell>
          <cell r="Y36">
            <v>0</v>
          </cell>
          <cell r="Z36">
            <v>0</v>
          </cell>
          <cell r="AA36">
            <v>4</v>
          </cell>
          <cell r="AB36">
            <v>4</v>
          </cell>
          <cell r="AC36">
            <v>28000</v>
          </cell>
        </row>
        <row r="37">
          <cell r="A37">
            <v>28</v>
          </cell>
          <cell r="B37" t="str">
            <v>　大洗町</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29</v>
          </cell>
          <cell r="B38" t="str">
            <v>　友部町</v>
          </cell>
          <cell r="C38">
            <v>0</v>
          </cell>
          <cell r="D38">
            <v>0</v>
          </cell>
          <cell r="E38">
            <v>7</v>
          </cell>
          <cell r="F38">
            <v>7</v>
          </cell>
          <cell r="G38">
            <v>120000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7</v>
          </cell>
          <cell r="AB38">
            <v>7</v>
          </cell>
          <cell r="AC38">
            <v>120000</v>
          </cell>
        </row>
        <row r="39">
          <cell r="A39">
            <v>30</v>
          </cell>
          <cell r="B39" t="str">
            <v>　岩間町</v>
          </cell>
          <cell r="C39">
            <v>2000</v>
          </cell>
          <cell r="D39">
            <v>2400</v>
          </cell>
          <cell r="E39">
            <v>2000</v>
          </cell>
          <cell r="F39">
            <v>0</v>
          </cell>
          <cell r="G39">
            <v>2400</v>
          </cell>
          <cell r="H39">
            <v>25</v>
          </cell>
          <cell r="I39">
            <v>232000</v>
          </cell>
          <cell r="J39">
            <v>0</v>
          </cell>
          <cell r="K39">
            <v>0</v>
          </cell>
          <cell r="L39">
            <v>0</v>
          </cell>
          <cell r="M39">
            <v>4400</v>
          </cell>
          <cell r="N39">
            <v>0</v>
          </cell>
          <cell r="O39">
            <v>0</v>
          </cell>
          <cell r="P39">
            <v>0</v>
          </cell>
          <cell r="Q39">
            <v>0</v>
          </cell>
          <cell r="R39">
            <v>0</v>
          </cell>
          <cell r="S39">
            <v>0</v>
          </cell>
          <cell r="T39">
            <v>0</v>
          </cell>
          <cell r="U39">
            <v>0</v>
          </cell>
          <cell r="V39">
            <v>0</v>
          </cell>
          <cell r="W39">
            <v>0</v>
          </cell>
          <cell r="X39">
            <v>0</v>
          </cell>
          <cell r="Y39">
            <v>0</v>
          </cell>
          <cell r="Z39">
            <v>0</v>
          </cell>
          <cell r="AA39">
            <v>25</v>
          </cell>
          <cell r="AB39">
            <v>25</v>
          </cell>
          <cell r="AC39">
            <v>232000</v>
          </cell>
        </row>
        <row r="40">
          <cell r="A40">
            <v>31</v>
          </cell>
          <cell r="B40" t="str">
            <v>　岩瀬町</v>
          </cell>
          <cell r="C40">
            <v>0</v>
          </cell>
          <cell r="D40">
            <v>0</v>
          </cell>
          <cell r="E40">
            <v>5</v>
          </cell>
          <cell r="F40">
            <v>5</v>
          </cell>
          <cell r="G40">
            <v>50000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5</v>
          </cell>
          <cell r="AB40">
            <v>5</v>
          </cell>
          <cell r="AC40">
            <v>50000</v>
          </cell>
        </row>
        <row r="41">
          <cell r="A41">
            <v>32</v>
          </cell>
          <cell r="B41" t="str">
            <v>　那珂町</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33</v>
          </cell>
          <cell r="B42" t="str">
            <v>　瓜連町</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row>
        <row r="43">
          <cell r="A43">
            <v>34</v>
          </cell>
          <cell r="B43" t="str">
            <v>　大宮町</v>
          </cell>
          <cell r="C43">
            <v>0</v>
          </cell>
          <cell r="D43">
            <v>0</v>
          </cell>
          <cell r="E43">
            <v>15</v>
          </cell>
          <cell r="F43">
            <v>15</v>
          </cell>
          <cell r="G43">
            <v>490000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15</v>
          </cell>
          <cell r="AB43">
            <v>15</v>
          </cell>
          <cell r="AC43">
            <v>490000</v>
          </cell>
        </row>
        <row r="44">
          <cell r="A44">
            <v>35</v>
          </cell>
          <cell r="B44" t="str">
            <v>　山方町</v>
          </cell>
          <cell r="C44">
            <v>47000</v>
          </cell>
          <cell r="D44">
            <v>12000</v>
          </cell>
          <cell r="E44">
            <v>47000</v>
          </cell>
          <cell r="F44">
            <v>87500</v>
          </cell>
          <cell r="G44">
            <v>12000</v>
          </cell>
          <cell r="H44">
            <v>6</v>
          </cell>
          <cell r="I44">
            <v>28500</v>
          </cell>
          <cell r="J44">
            <v>180000</v>
          </cell>
          <cell r="K44">
            <v>0</v>
          </cell>
          <cell r="L44">
            <v>0</v>
          </cell>
          <cell r="M44">
            <v>87500</v>
          </cell>
          <cell r="N44">
            <v>0</v>
          </cell>
          <cell r="O44">
            <v>0</v>
          </cell>
          <cell r="P44">
            <v>0</v>
          </cell>
          <cell r="Q44">
            <v>0</v>
          </cell>
          <cell r="R44">
            <v>0</v>
          </cell>
          <cell r="S44">
            <v>0</v>
          </cell>
          <cell r="T44">
            <v>0</v>
          </cell>
          <cell r="U44">
            <v>0</v>
          </cell>
          <cell r="V44">
            <v>0</v>
          </cell>
          <cell r="W44">
            <v>0</v>
          </cell>
          <cell r="X44">
            <v>0</v>
          </cell>
          <cell r="Y44">
            <v>0</v>
          </cell>
          <cell r="Z44">
            <v>0</v>
          </cell>
          <cell r="AA44">
            <v>6</v>
          </cell>
          <cell r="AB44">
            <v>6</v>
          </cell>
          <cell r="AC44">
            <v>180000</v>
          </cell>
        </row>
        <row r="45">
          <cell r="A45">
            <v>36</v>
          </cell>
          <cell r="B45" t="str">
            <v>　金砂郷町</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37</v>
          </cell>
          <cell r="B46" t="str">
            <v>　大子町</v>
          </cell>
          <cell r="C46">
            <v>151500</v>
          </cell>
          <cell r="D46">
            <v>10000</v>
          </cell>
          <cell r="E46">
            <v>10000</v>
          </cell>
          <cell r="F46">
            <v>3000</v>
          </cell>
          <cell r="G46">
            <v>2600</v>
          </cell>
          <cell r="H46">
            <v>197100</v>
          </cell>
          <cell r="I46">
            <v>30000</v>
          </cell>
          <cell r="J46">
            <v>22</v>
          </cell>
          <cell r="K46">
            <v>34</v>
          </cell>
          <cell r="L46">
            <v>340000</v>
          </cell>
          <cell r="M46">
            <v>197100</v>
          </cell>
          <cell r="N46">
            <v>0</v>
          </cell>
          <cell r="O46">
            <v>0</v>
          </cell>
          <cell r="P46">
            <v>0</v>
          </cell>
          <cell r="Q46">
            <v>0</v>
          </cell>
          <cell r="R46">
            <v>0</v>
          </cell>
          <cell r="S46">
            <v>0</v>
          </cell>
          <cell r="T46">
            <v>0</v>
          </cell>
          <cell r="U46">
            <v>0</v>
          </cell>
          <cell r="V46">
            <v>0</v>
          </cell>
          <cell r="W46">
            <v>0</v>
          </cell>
          <cell r="X46">
            <v>0</v>
          </cell>
          <cell r="Y46">
            <v>0</v>
          </cell>
          <cell r="Z46">
            <v>0</v>
          </cell>
          <cell r="AA46">
            <v>22</v>
          </cell>
          <cell r="AB46">
            <v>34</v>
          </cell>
          <cell r="AC46">
            <v>340000</v>
          </cell>
          <cell r="AD46">
            <v>170000</v>
          </cell>
        </row>
        <row r="47">
          <cell r="A47">
            <v>38</v>
          </cell>
          <cell r="B47" t="str">
            <v>　十王町</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39</v>
          </cell>
          <cell r="B48" t="str">
            <v>　鉾田町</v>
          </cell>
          <cell r="C48">
            <v>8600</v>
          </cell>
          <cell r="D48">
            <v>15200</v>
          </cell>
          <cell r="E48">
            <v>8600</v>
          </cell>
          <cell r="F48">
            <v>0</v>
          </cell>
          <cell r="G48">
            <v>17</v>
          </cell>
          <cell r="H48">
            <v>17</v>
          </cell>
          <cell r="I48">
            <v>15200</v>
          </cell>
          <cell r="J48">
            <v>0</v>
          </cell>
          <cell r="K48">
            <v>0</v>
          </cell>
          <cell r="L48">
            <v>0</v>
          </cell>
          <cell r="M48">
            <v>23800</v>
          </cell>
          <cell r="N48">
            <v>0</v>
          </cell>
          <cell r="O48">
            <v>0</v>
          </cell>
          <cell r="P48">
            <v>0</v>
          </cell>
          <cell r="Q48">
            <v>0</v>
          </cell>
          <cell r="R48">
            <v>0</v>
          </cell>
          <cell r="S48">
            <v>0</v>
          </cell>
          <cell r="T48">
            <v>0</v>
          </cell>
          <cell r="U48">
            <v>0</v>
          </cell>
          <cell r="V48">
            <v>0</v>
          </cell>
          <cell r="W48">
            <v>0</v>
          </cell>
          <cell r="X48">
            <v>0</v>
          </cell>
          <cell r="Y48">
            <v>0</v>
          </cell>
          <cell r="Z48">
            <v>0</v>
          </cell>
          <cell r="AA48">
            <v>17</v>
          </cell>
          <cell r="AB48">
            <v>17</v>
          </cell>
          <cell r="AC48">
            <v>176000</v>
          </cell>
        </row>
        <row r="49">
          <cell r="A49">
            <v>40</v>
          </cell>
          <cell r="B49" t="str">
            <v>　神栖町</v>
          </cell>
          <cell r="C49">
            <v>46500</v>
          </cell>
          <cell r="D49">
            <v>45000</v>
          </cell>
          <cell r="E49">
            <v>1000</v>
          </cell>
          <cell r="F49">
            <v>3600</v>
          </cell>
          <cell r="G49">
            <v>3600</v>
          </cell>
          <cell r="H49">
            <v>100600</v>
          </cell>
          <cell r="I49">
            <v>4500</v>
          </cell>
          <cell r="J49">
            <v>11</v>
          </cell>
          <cell r="K49">
            <v>11</v>
          </cell>
          <cell r="L49">
            <v>210640</v>
          </cell>
          <cell r="M49">
            <v>100600</v>
          </cell>
          <cell r="N49">
            <v>0</v>
          </cell>
          <cell r="O49">
            <v>0</v>
          </cell>
          <cell r="P49">
            <v>0</v>
          </cell>
          <cell r="Q49">
            <v>0</v>
          </cell>
          <cell r="R49">
            <v>0</v>
          </cell>
          <cell r="S49">
            <v>0</v>
          </cell>
          <cell r="T49">
            <v>0</v>
          </cell>
          <cell r="U49">
            <v>0</v>
          </cell>
          <cell r="V49">
            <v>0</v>
          </cell>
          <cell r="W49">
            <v>0</v>
          </cell>
          <cell r="X49">
            <v>0</v>
          </cell>
          <cell r="Y49">
            <v>0</v>
          </cell>
          <cell r="Z49">
            <v>0</v>
          </cell>
          <cell r="AA49">
            <v>11</v>
          </cell>
          <cell r="AB49">
            <v>11</v>
          </cell>
          <cell r="AC49">
            <v>210640</v>
          </cell>
          <cell r="AD49">
            <v>11000</v>
          </cell>
        </row>
        <row r="50">
          <cell r="A50">
            <v>41</v>
          </cell>
          <cell r="B50" t="str">
            <v>　波崎町</v>
          </cell>
          <cell r="C50">
            <v>18000</v>
          </cell>
          <cell r="D50">
            <v>3000</v>
          </cell>
          <cell r="E50">
            <v>3000</v>
          </cell>
          <cell r="F50">
            <v>1280</v>
          </cell>
          <cell r="G50">
            <v>1280</v>
          </cell>
          <cell r="H50">
            <v>29280</v>
          </cell>
          <cell r="I50">
            <v>4000</v>
          </cell>
          <cell r="J50">
            <v>16</v>
          </cell>
          <cell r="K50">
            <v>16</v>
          </cell>
          <cell r="L50">
            <v>228900</v>
          </cell>
          <cell r="M50">
            <v>29280</v>
          </cell>
          <cell r="N50">
            <v>0</v>
          </cell>
          <cell r="O50">
            <v>0</v>
          </cell>
          <cell r="P50">
            <v>0</v>
          </cell>
          <cell r="Q50">
            <v>0</v>
          </cell>
          <cell r="R50">
            <v>0</v>
          </cell>
          <cell r="S50">
            <v>0</v>
          </cell>
          <cell r="T50">
            <v>0</v>
          </cell>
          <cell r="U50">
            <v>0</v>
          </cell>
          <cell r="V50">
            <v>0</v>
          </cell>
          <cell r="W50">
            <v>0</v>
          </cell>
          <cell r="X50">
            <v>0</v>
          </cell>
          <cell r="Y50">
            <v>0</v>
          </cell>
          <cell r="Z50">
            <v>0</v>
          </cell>
          <cell r="AA50">
            <v>16</v>
          </cell>
          <cell r="AB50">
            <v>16</v>
          </cell>
          <cell r="AC50">
            <v>228900</v>
          </cell>
        </row>
        <row r="51">
          <cell r="A51">
            <v>42</v>
          </cell>
          <cell r="B51" t="str">
            <v>　麻生町</v>
          </cell>
          <cell r="C51">
            <v>18000</v>
          </cell>
          <cell r="D51">
            <v>480</v>
          </cell>
          <cell r="E51">
            <v>10000</v>
          </cell>
          <cell r="F51">
            <v>28480</v>
          </cell>
          <cell r="G51">
            <v>480</v>
          </cell>
          <cell r="H51">
            <v>17</v>
          </cell>
          <cell r="I51">
            <v>10000</v>
          </cell>
          <cell r="J51">
            <v>100000</v>
          </cell>
          <cell r="K51">
            <v>0</v>
          </cell>
          <cell r="L51">
            <v>0</v>
          </cell>
          <cell r="M51">
            <v>28480</v>
          </cell>
          <cell r="N51">
            <v>0</v>
          </cell>
          <cell r="O51">
            <v>0</v>
          </cell>
          <cell r="P51">
            <v>0</v>
          </cell>
          <cell r="Q51">
            <v>0</v>
          </cell>
          <cell r="R51">
            <v>0</v>
          </cell>
          <cell r="S51">
            <v>0</v>
          </cell>
          <cell r="T51">
            <v>0</v>
          </cell>
          <cell r="U51">
            <v>0</v>
          </cell>
          <cell r="V51">
            <v>0</v>
          </cell>
          <cell r="W51">
            <v>0</v>
          </cell>
          <cell r="X51">
            <v>0</v>
          </cell>
          <cell r="Y51">
            <v>0</v>
          </cell>
          <cell r="Z51">
            <v>0</v>
          </cell>
          <cell r="AA51">
            <v>17</v>
          </cell>
          <cell r="AB51">
            <v>17</v>
          </cell>
          <cell r="AC51">
            <v>100000</v>
          </cell>
        </row>
        <row r="52">
          <cell r="A52">
            <v>43</v>
          </cell>
          <cell r="B52" t="str">
            <v>　北浦町</v>
          </cell>
          <cell r="C52">
            <v>40000</v>
          </cell>
          <cell r="D52">
            <v>5250</v>
          </cell>
          <cell r="E52">
            <v>5250</v>
          </cell>
          <cell r="F52">
            <v>21000</v>
          </cell>
          <cell r="G52">
            <v>1600</v>
          </cell>
          <cell r="H52">
            <v>0</v>
          </cell>
          <cell r="I52">
            <v>21000</v>
          </cell>
          <cell r="J52">
            <v>7</v>
          </cell>
          <cell r="K52">
            <v>110000</v>
          </cell>
          <cell r="L52">
            <v>14000</v>
          </cell>
          <cell r="M52">
            <v>67850</v>
          </cell>
          <cell r="N52">
            <v>0</v>
          </cell>
          <cell r="O52">
            <v>0</v>
          </cell>
          <cell r="P52">
            <v>0</v>
          </cell>
          <cell r="Q52">
            <v>0</v>
          </cell>
          <cell r="R52">
            <v>0</v>
          </cell>
          <cell r="S52">
            <v>0</v>
          </cell>
          <cell r="T52">
            <v>0</v>
          </cell>
          <cell r="U52">
            <v>0</v>
          </cell>
          <cell r="V52">
            <v>0</v>
          </cell>
          <cell r="W52">
            <v>0</v>
          </cell>
          <cell r="X52">
            <v>0</v>
          </cell>
          <cell r="Y52">
            <v>0</v>
          </cell>
          <cell r="Z52">
            <v>0</v>
          </cell>
          <cell r="AA52">
            <v>7</v>
          </cell>
          <cell r="AB52">
            <v>7</v>
          </cell>
          <cell r="AC52">
            <v>110000</v>
          </cell>
          <cell r="AD52">
            <v>14000</v>
          </cell>
        </row>
        <row r="53">
          <cell r="A53">
            <v>44</v>
          </cell>
          <cell r="B53" t="str">
            <v>　玉造町</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45</v>
          </cell>
          <cell r="B54" t="str">
            <v>　江戸崎町</v>
          </cell>
          <cell r="C54">
            <v>20000</v>
          </cell>
          <cell r="D54">
            <v>20000</v>
          </cell>
          <cell r="E54">
            <v>5</v>
          </cell>
          <cell r="F54">
            <v>20</v>
          </cell>
          <cell r="G54">
            <v>75000</v>
          </cell>
          <cell r="H54">
            <v>75000</v>
          </cell>
          <cell r="I54">
            <v>20000</v>
          </cell>
          <cell r="J54">
            <v>7</v>
          </cell>
          <cell r="K54">
            <v>105000</v>
          </cell>
          <cell r="L54">
            <v>0</v>
          </cell>
          <cell r="M54">
            <v>20000</v>
          </cell>
          <cell r="N54">
            <v>5</v>
          </cell>
          <cell r="O54">
            <v>20</v>
          </cell>
          <cell r="P54">
            <v>75000</v>
          </cell>
          <cell r="Q54">
            <v>0</v>
          </cell>
          <cell r="R54">
            <v>0</v>
          </cell>
          <cell r="S54">
            <v>0</v>
          </cell>
          <cell r="T54">
            <v>0</v>
          </cell>
          <cell r="U54">
            <v>0</v>
          </cell>
          <cell r="V54">
            <v>0</v>
          </cell>
          <cell r="W54">
            <v>0</v>
          </cell>
          <cell r="X54">
            <v>0</v>
          </cell>
          <cell r="Y54">
            <v>0</v>
          </cell>
          <cell r="Z54">
            <v>75000</v>
          </cell>
          <cell r="AA54">
            <v>7</v>
          </cell>
          <cell r="AB54">
            <v>7</v>
          </cell>
          <cell r="AC54">
            <v>105000</v>
          </cell>
        </row>
        <row r="55">
          <cell r="A55">
            <v>46</v>
          </cell>
          <cell r="B55" t="str">
            <v>　阿見町</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47</v>
          </cell>
          <cell r="B56" t="str">
            <v>　新利根町</v>
          </cell>
          <cell r="C56">
            <v>500</v>
          </cell>
          <cell r="D56">
            <v>800</v>
          </cell>
          <cell r="E56">
            <v>500</v>
          </cell>
          <cell r="F56">
            <v>5300</v>
          </cell>
          <cell r="G56">
            <v>800</v>
          </cell>
          <cell r="H56">
            <v>3</v>
          </cell>
          <cell r="I56">
            <v>4000</v>
          </cell>
          <cell r="J56">
            <v>18000</v>
          </cell>
          <cell r="K56">
            <v>0</v>
          </cell>
          <cell r="L56">
            <v>0</v>
          </cell>
          <cell r="M56">
            <v>5300</v>
          </cell>
          <cell r="N56">
            <v>0</v>
          </cell>
          <cell r="O56">
            <v>0</v>
          </cell>
          <cell r="P56">
            <v>0</v>
          </cell>
          <cell r="Q56">
            <v>0</v>
          </cell>
          <cell r="R56">
            <v>0</v>
          </cell>
          <cell r="S56">
            <v>0</v>
          </cell>
          <cell r="T56">
            <v>0</v>
          </cell>
          <cell r="U56">
            <v>0</v>
          </cell>
          <cell r="V56">
            <v>0</v>
          </cell>
          <cell r="W56">
            <v>0</v>
          </cell>
          <cell r="X56">
            <v>0</v>
          </cell>
          <cell r="Y56">
            <v>0</v>
          </cell>
          <cell r="Z56">
            <v>0</v>
          </cell>
          <cell r="AA56">
            <v>3</v>
          </cell>
          <cell r="AB56">
            <v>3</v>
          </cell>
          <cell r="AC56">
            <v>18000</v>
          </cell>
        </row>
        <row r="57">
          <cell r="A57">
            <v>48</v>
          </cell>
          <cell r="B57" t="str">
            <v>　河内町</v>
          </cell>
          <cell r="C57">
            <v>52000</v>
          </cell>
          <cell r="D57">
            <v>30000</v>
          </cell>
          <cell r="E57">
            <v>52000</v>
          </cell>
          <cell r="F57">
            <v>30000</v>
          </cell>
          <cell r="G57">
            <v>0</v>
          </cell>
          <cell r="H57">
            <v>9</v>
          </cell>
          <cell r="I57">
            <v>6000</v>
          </cell>
          <cell r="J57">
            <v>80000</v>
          </cell>
          <cell r="K57">
            <v>0</v>
          </cell>
          <cell r="L57">
            <v>0</v>
          </cell>
          <cell r="M57">
            <v>88000</v>
          </cell>
          <cell r="N57">
            <v>0</v>
          </cell>
          <cell r="O57">
            <v>0</v>
          </cell>
          <cell r="P57">
            <v>0</v>
          </cell>
          <cell r="Q57">
            <v>0</v>
          </cell>
          <cell r="R57">
            <v>0</v>
          </cell>
          <cell r="S57">
            <v>0</v>
          </cell>
          <cell r="T57">
            <v>0</v>
          </cell>
          <cell r="U57">
            <v>0</v>
          </cell>
          <cell r="V57">
            <v>0</v>
          </cell>
          <cell r="W57">
            <v>0</v>
          </cell>
          <cell r="X57">
            <v>0</v>
          </cell>
          <cell r="Y57">
            <v>0</v>
          </cell>
          <cell r="Z57">
            <v>0</v>
          </cell>
          <cell r="AA57">
            <v>9</v>
          </cell>
          <cell r="AB57">
            <v>9</v>
          </cell>
          <cell r="AC57">
            <v>80000</v>
          </cell>
        </row>
        <row r="58">
          <cell r="A58">
            <v>49</v>
          </cell>
          <cell r="B58" t="str">
            <v>　東町</v>
          </cell>
          <cell r="C58">
            <v>0</v>
          </cell>
          <cell r="D58">
            <v>0</v>
          </cell>
          <cell r="E58">
            <v>5</v>
          </cell>
          <cell r="F58">
            <v>5</v>
          </cell>
          <cell r="G58">
            <v>100000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5</v>
          </cell>
          <cell r="AB58">
            <v>5</v>
          </cell>
          <cell r="AC58">
            <v>100000</v>
          </cell>
        </row>
        <row r="59">
          <cell r="A59">
            <v>50</v>
          </cell>
          <cell r="B59" t="str">
            <v>　霞ヶ浦町</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51</v>
          </cell>
          <cell r="B60" t="str">
            <v>　八郷町</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52</v>
          </cell>
          <cell r="B61" t="str">
            <v>　千代田町</v>
          </cell>
          <cell r="C61">
            <v>0</v>
          </cell>
          <cell r="D61">
            <v>0</v>
          </cell>
          <cell r="E61">
            <v>6</v>
          </cell>
          <cell r="F61">
            <v>6</v>
          </cell>
          <cell r="G61">
            <v>60000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6</v>
          </cell>
          <cell r="AB61">
            <v>6</v>
          </cell>
          <cell r="AC61">
            <v>60000</v>
          </cell>
        </row>
        <row r="62">
          <cell r="A62">
            <v>53</v>
          </cell>
          <cell r="B62" t="str">
            <v>　伊奈町</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54</v>
          </cell>
          <cell r="B63" t="str">
            <v>　関城町</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55</v>
          </cell>
          <cell r="B64" t="str">
            <v>　明野町</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56</v>
          </cell>
          <cell r="B65" t="str">
            <v>　真壁町</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row>
        <row r="66">
          <cell r="A66">
            <v>57</v>
          </cell>
          <cell r="B66" t="str">
            <v>　協和町</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row>
        <row r="67">
          <cell r="A67">
            <v>58</v>
          </cell>
          <cell r="B67" t="str">
            <v>　八千代町</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row>
        <row r="68">
          <cell r="A68">
            <v>59</v>
          </cell>
          <cell r="B68" t="str">
            <v>　石下町</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row>
        <row r="69">
          <cell r="A69">
            <v>60</v>
          </cell>
          <cell r="B69" t="str">
            <v>　総和町</v>
          </cell>
          <cell r="C69">
            <v>2400</v>
          </cell>
          <cell r="D69">
            <v>1600</v>
          </cell>
          <cell r="E69">
            <v>2400</v>
          </cell>
          <cell r="F69">
            <v>29600</v>
          </cell>
          <cell r="G69">
            <v>1600</v>
          </cell>
          <cell r="H69">
            <v>14</v>
          </cell>
          <cell r="I69">
            <v>25600</v>
          </cell>
          <cell r="J69">
            <v>220000</v>
          </cell>
          <cell r="K69">
            <v>0</v>
          </cell>
          <cell r="L69">
            <v>0</v>
          </cell>
          <cell r="M69">
            <v>29600</v>
          </cell>
          <cell r="N69">
            <v>0</v>
          </cell>
          <cell r="O69">
            <v>0</v>
          </cell>
          <cell r="P69">
            <v>0</v>
          </cell>
          <cell r="Q69">
            <v>0</v>
          </cell>
          <cell r="R69">
            <v>0</v>
          </cell>
          <cell r="S69">
            <v>0</v>
          </cell>
          <cell r="T69">
            <v>0</v>
          </cell>
          <cell r="U69">
            <v>0</v>
          </cell>
          <cell r="V69">
            <v>0</v>
          </cell>
          <cell r="W69">
            <v>0</v>
          </cell>
          <cell r="X69">
            <v>0</v>
          </cell>
          <cell r="Y69">
            <v>0</v>
          </cell>
          <cell r="Z69">
            <v>0</v>
          </cell>
          <cell r="AA69">
            <v>14</v>
          </cell>
          <cell r="AB69">
            <v>22</v>
          </cell>
          <cell r="AC69">
            <v>220000</v>
          </cell>
        </row>
        <row r="70">
          <cell r="A70">
            <v>61</v>
          </cell>
          <cell r="B70" t="str">
            <v>　五霞町</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row>
        <row r="71">
          <cell r="A71">
            <v>62</v>
          </cell>
          <cell r="B71" t="str">
            <v>　三和町</v>
          </cell>
          <cell r="C71">
            <v>11000</v>
          </cell>
          <cell r="D71">
            <v>9000</v>
          </cell>
          <cell r="E71">
            <v>11000</v>
          </cell>
          <cell r="F71">
            <v>0</v>
          </cell>
          <cell r="G71">
            <v>10</v>
          </cell>
          <cell r="H71">
            <v>10</v>
          </cell>
          <cell r="I71">
            <v>9000</v>
          </cell>
          <cell r="J71">
            <v>0</v>
          </cell>
          <cell r="K71">
            <v>0</v>
          </cell>
          <cell r="L71">
            <v>0</v>
          </cell>
          <cell r="M71">
            <v>20000</v>
          </cell>
          <cell r="N71">
            <v>0</v>
          </cell>
          <cell r="O71">
            <v>0</v>
          </cell>
          <cell r="P71">
            <v>0</v>
          </cell>
          <cell r="Q71">
            <v>0</v>
          </cell>
          <cell r="R71">
            <v>0</v>
          </cell>
          <cell r="S71">
            <v>0</v>
          </cell>
          <cell r="T71">
            <v>0</v>
          </cell>
          <cell r="U71">
            <v>0</v>
          </cell>
          <cell r="V71">
            <v>0</v>
          </cell>
          <cell r="W71">
            <v>0</v>
          </cell>
          <cell r="X71">
            <v>0</v>
          </cell>
          <cell r="Y71">
            <v>0</v>
          </cell>
          <cell r="Z71">
            <v>0</v>
          </cell>
          <cell r="AA71">
            <v>10</v>
          </cell>
          <cell r="AB71">
            <v>10</v>
          </cell>
          <cell r="AC71">
            <v>200000</v>
          </cell>
        </row>
        <row r="72">
          <cell r="A72">
            <v>63</v>
          </cell>
          <cell r="B72" t="str">
            <v>　猿島町</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64</v>
          </cell>
          <cell r="B73" t="str">
            <v>　境町</v>
          </cell>
          <cell r="C73">
            <v>42000</v>
          </cell>
          <cell r="D73">
            <v>5000</v>
          </cell>
          <cell r="E73">
            <v>5000</v>
          </cell>
          <cell r="F73">
            <v>42000</v>
          </cell>
          <cell r="G73">
            <v>4000</v>
          </cell>
          <cell r="H73">
            <v>0</v>
          </cell>
          <cell r="I73">
            <v>42000</v>
          </cell>
          <cell r="J73">
            <v>10</v>
          </cell>
          <cell r="K73">
            <v>310000</v>
          </cell>
          <cell r="L73">
            <v>22000</v>
          </cell>
          <cell r="M73">
            <v>93000</v>
          </cell>
          <cell r="N73">
            <v>0</v>
          </cell>
          <cell r="O73">
            <v>0</v>
          </cell>
          <cell r="P73">
            <v>0</v>
          </cell>
          <cell r="Q73">
            <v>0</v>
          </cell>
          <cell r="R73">
            <v>0</v>
          </cell>
          <cell r="S73">
            <v>0</v>
          </cell>
          <cell r="T73">
            <v>0</v>
          </cell>
          <cell r="U73">
            <v>0</v>
          </cell>
          <cell r="V73">
            <v>0</v>
          </cell>
          <cell r="W73">
            <v>0</v>
          </cell>
          <cell r="X73">
            <v>0</v>
          </cell>
          <cell r="Y73">
            <v>0</v>
          </cell>
          <cell r="Z73">
            <v>0</v>
          </cell>
          <cell r="AA73">
            <v>10</v>
          </cell>
          <cell r="AB73">
            <v>10</v>
          </cell>
          <cell r="AC73">
            <v>310000</v>
          </cell>
          <cell r="AD73">
            <v>22000</v>
          </cell>
        </row>
        <row r="74">
          <cell r="A74">
            <v>65</v>
          </cell>
          <cell r="B74" t="str">
            <v>　藤代町</v>
          </cell>
          <cell r="C74">
            <v>0</v>
          </cell>
          <cell r="D74">
            <v>0</v>
          </cell>
          <cell r="E74">
            <v>9</v>
          </cell>
          <cell r="F74">
            <v>9</v>
          </cell>
          <cell r="G74">
            <v>180000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9</v>
          </cell>
          <cell r="AB74">
            <v>9</v>
          </cell>
          <cell r="AC74">
            <v>180000</v>
          </cell>
        </row>
        <row r="75">
          <cell r="A75">
            <v>66</v>
          </cell>
          <cell r="B75" t="str">
            <v>　利根町</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row>
        <row r="76">
          <cell r="B76" t="str">
            <v>小　　計</v>
          </cell>
          <cell r="C76">
            <v>489500</v>
          </cell>
          <cell r="D76">
            <v>48000</v>
          </cell>
          <cell r="E76">
            <v>166504</v>
          </cell>
          <cell r="F76">
            <v>33000</v>
          </cell>
          <cell r="G76">
            <v>34360</v>
          </cell>
          <cell r="H76">
            <v>0</v>
          </cell>
          <cell r="I76">
            <v>235300</v>
          </cell>
          <cell r="J76">
            <v>0</v>
          </cell>
          <cell r="K76">
            <v>0</v>
          </cell>
          <cell r="L76">
            <v>0</v>
          </cell>
          <cell r="M76">
            <v>1006664</v>
          </cell>
          <cell r="N76">
            <v>5</v>
          </cell>
          <cell r="O76">
            <v>20</v>
          </cell>
          <cell r="P76">
            <v>75000</v>
          </cell>
          <cell r="Q76">
            <v>0</v>
          </cell>
          <cell r="R76">
            <v>0</v>
          </cell>
          <cell r="S76">
            <v>0</v>
          </cell>
          <cell r="T76">
            <v>0</v>
          </cell>
          <cell r="U76">
            <v>0</v>
          </cell>
          <cell r="V76">
            <v>0</v>
          </cell>
          <cell r="W76">
            <v>0</v>
          </cell>
          <cell r="X76">
            <v>0</v>
          </cell>
          <cell r="Y76">
            <v>0</v>
          </cell>
          <cell r="Z76">
            <v>75000</v>
          </cell>
          <cell r="AA76">
            <v>239</v>
          </cell>
          <cell r="AB76">
            <v>262</v>
          </cell>
          <cell r="AC76">
            <v>3768540</v>
          </cell>
          <cell r="AD76">
            <v>221400</v>
          </cell>
        </row>
        <row r="77">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67</v>
          </cell>
          <cell r="B80" t="str">
            <v>　桂村</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row>
        <row r="81">
          <cell r="A81">
            <v>68</v>
          </cell>
          <cell r="B81" t="str">
            <v>　御前山村</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row>
        <row r="82">
          <cell r="A82">
            <v>69</v>
          </cell>
          <cell r="B82" t="str">
            <v>　七会村</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row>
        <row r="83">
          <cell r="A83">
            <v>70</v>
          </cell>
          <cell r="B83" t="str">
            <v>　東海村</v>
          </cell>
          <cell r="C83">
            <v>13700</v>
          </cell>
          <cell r="D83">
            <v>14400</v>
          </cell>
          <cell r="E83">
            <v>13700</v>
          </cell>
          <cell r="F83">
            <v>0</v>
          </cell>
          <cell r="G83">
            <v>8</v>
          </cell>
          <cell r="H83">
            <v>8</v>
          </cell>
          <cell r="I83">
            <v>14400</v>
          </cell>
          <cell r="J83">
            <v>0</v>
          </cell>
          <cell r="K83">
            <v>0</v>
          </cell>
          <cell r="L83">
            <v>0</v>
          </cell>
          <cell r="M83">
            <v>28100</v>
          </cell>
          <cell r="N83">
            <v>0</v>
          </cell>
          <cell r="O83">
            <v>0</v>
          </cell>
          <cell r="P83">
            <v>0</v>
          </cell>
          <cell r="Q83">
            <v>0</v>
          </cell>
          <cell r="R83">
            <v>0</v>
          </cell>
          <cell r="S83">
            <v>0</v>
          </cell>
          <cell r="T83">
            <v>0</v>
          </cell>
          <cell r="U83">
            <v>0</v>
          </cell>
          <cell r="V83">
            <v>0</v>
          </cell>
          <cell r="W83">
            <v>0</v>
          </cell>
          <cell r="X83">
            <v>0</v>
          </cell>
          <cell r="Y83">
            <v>0</v>
          </cell>
          <cell r="Z83">
            <v>0</v>
          </cell>
          <cell r="AA83">
            <v>8</v>
          </cell>
          <cell r="AB83">
            <v>8</v>
          </cell>
          <cell r="AC83">
            <v>108000</v>
          </cell>
        </row>
        <row r="84">
          <cell r="A84">
            <v>71</v>
          </cell>
          <cell r="B84" t="str">
            <v>　美和村</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row>
        <row r="85">
          <cell r="A85">
            <v>72</v>
          </cell>
          <cell r="B85" t="str">
            <v>　緒川村</v>
          </cell>
          <cell r="C85">
            <v>0</v>
          </cell>
          <cell r="D85">
            <v>0</v>
          </cell>
          <cell r="E85">
            <v>3</v>
          </cell>
          <cell r="F85">
            <v>3</v>
          </cell>
          <cell r="G85">
            <v>90000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3</v>
          </cell>
          <cell r="AB85">
            <v>3</v>
          </cell>
          <cell r="AC85">
            <v>90000</v>
          </cell>
        </row>
        <row r="86">
          <cell r="A86">
            <v>73</v>
          </cell>
          <cell r="B86" t="str">
            <v>　水府村</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row>
        <row r="87">
          <cell r="A87">
            <v>74</v>
          </cell>
          <cell r="B87" t="str">
            <v>　里美村</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row>
        <row r="88">
          <cell r="A88">
            <v>75</v>
          </cell>
          <cell r="B88" t="str">
            <v>　旭村</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76</v>
          </cell>
          <cell r="B89" t="str">
            <v>　大洋村</v>
          </cell>
          <cell r="C89">
            <v>0</v>
          </cell>
          <cell r="D89">
            <v>0</v>
          </cell>
          <cell r="E89">
            <v>10</v>
          </cell>
          <cell r="F89">
            <v>10</v>
          </cell>
          <cell r="G89">
            <v>200000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10</v>
          </cell>
          <cell r="AB89">
            <v>10</v>
          </cell>
          <cell r="AC89">
            <v>200000</v>
          </cell>
        </row>
        <row r="90">
          <cell r="A90">
            <v>77</v>
          </cell>
          <cell r="B90" t="str">
            <v>　美浦村</v>
          </cell>
          <cell r="C90">
            <v>50000</v>
          </cell>
          <cell r="D90">
            <v>1600</v>
          </cell>
          <cell r="E90">
            <v>4000</v>
          </cell>
          <cell r="F90">
            <v>55600</v>
          </cell>
          <cell r="G90">
            <v>1600</v>
          </cell>
          <cell r="H90">
            <v>9</v>
          </cell>
          <cell r="I90">
            <v>4000</v>
          </cell>
          <cell r="J90">
            <v>90000</v>
          </cell>
          <cell r="K90">
            <v>18000</v>
          </cell>
          <cell r="L90">
            <v>0</v>
          </cell>
          <cell r="M90">
            <v>55600</v>
          </cell>
          <cell r="N90">
            <v>0</v>
          </cell>
          <cell r="O90">
            <v>0</v>
          </cell>
          <cell r="P90">
            <v>0</v>
          </cell>
          <cell r="Q90">
            <v>0</v>
          </cell>
          <cell r="R90">
            <v>0</v>
          </cell>
          <cell r="S90">
            <v>0</v>
          </cell>
          <cell r="T90">
            <v>0</v>
          </cell>
          <cell r="U90">
            <v>0</v>
          </cell>
          <cell r="V90">
            <v>0</v>
          </cell>
          <cell r="W90">
            <v>0</v>
          </cell>
          <cell r="X90">
            <v>0</v>
          </cell>
          <cell r="Y90">
            <v>0</v>
          </cell>
          <cell r="Z90">
            <v>0</v>
          </cell>
          <cell r="AA90">
            <v>9</v>
          </cell>
          <cell r="AB90">
            <v>9</v>
          </cell>
          <cell r="AC90">
            <v>90000</v>
          </cell>
          <cell r="AD90">
            <v>18000</v>
          </cell>
        </row>
        <row r="91">
          <cell r="A91">
            <v>78</v>
          </cell>
          <cell r="B91" t="str">
            <v>　桜川村</v>
          </cell>
          <cell r="C91">
            <v>74000</v>
          </cell>
          <cell r="D91">
            <v>2000</v>
          </cell>
          <cell r="E91">
            <v>2000</v>
          </cell>
          <cell r="F91">
            <v>95200</v>
          </cell>
          <cell r="G91">
            <v>0</v>
          </cell>
          <cell r="H91">
            <v>4</v>
          </cell>
          <cell r="I91">
            <v>19200</v>
          </cell>
          <cell r="J91">
            <v>80000</v>
          </cell>
          <cell r="K91">
            <v>4400</v>
          </cell>
          <cell r="L91">
            <v>0</v>
          </cell>
          <cell r="M91">
            <v>95200</v>
          </cell>
          <cell r="N91">
            <v>0</v>
          </cell>
          <cell r="O91">
            <v>0</v>
          </cell>
          <cell r="P91">
            <v>0</v>
          </cell>
          <cell r="Q91">
            <v>0</v>
          </cell>
          <cell r="R91">
            <v>0</v>
          </cell>
          <cell r="S91">
            <v>0</v>
          </cell>
          <cell r="T91">
            <v>0</v>
          </cell>
          <cell r="U91">
            <v>0</v>
          </cell>
          <cell r="V91">
            <v>0</v>
          </cell>
          <cell r="W91">
            <v>0</v>
          </cell>
          <cell r="X91">
            <v>0</v>
          </cell>
          <cell r="Y91">
            <v>0</v>
          </cell>
          <cell r="Z91">
            <v>0</v>
          </cell>
          <cell r="AA91">
            <v>4</v>
          </cell>
          <cell r="AB91">
            <v>4</v>
          </cell>
          <cell r="AC91">
            <v>80000</v>
          </cell>
          <cell r="AD91">
            <v>4400</v>
          </cell>
        </row>
        <row r="92">
          <cell r="A92">
            <v>79</v>
          </cell>
          <cell r="B92" t="str">
            <v>　玉里村</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80</v>
          </cell>
          <cell r="B93" t="str">
            <v>　新治村</v>
          </cell>
          <cell r="C93">
            <v>0</v>
          </cell>
          <cell r="D93">
            <v>0</v>
          </cell>
          <cell r="E93">
            <v>3</v>
          </cell>
          <cell r="F93">
            <v>3</v>
          </cell>
          <cell r="G93">
            <v>30000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3</v>
          </cell>
          <cell r="AB93">
            <v>3</v>
          </cell>
          <cell r="AC93">
            <v>30000</v>
          </cell>
        </row>
        <row r="94">
          <cell r="A94">
            <v>81</v>
          </cell>
          <cell r="B94" t="str">
            <v>　谷和原村</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82</v>
          </cell>
          <cell r="B95" t="str">
            <v>　大和村</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83</v>
          </cell>
          <cell r="B96" t="str">
            <v>　千代川村</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B97" t="str">
            <v>小　　計</v>
          </cell>
          <cell r="C97">
            <v>124000</v>
          </cell>
          <cell r="D97">
            <v>0</v>
          </cell>
          <cell r="E97">
            <v>15700</v>
          </cell>
          <cell r="F97">
            <v>0</v>
          </cell>
          <cell r="G97">
            <v>1600</v>
          </cell>
          <cell r="H97">
            <v>0</v>
          </cell>
          <cell r="I97">
            <v>37600</v>
          </cell>
          <cell r="J97">
            <v>0</v>
          </cell>
          <cell r="K97">
            <v>0</v>
          </cell>
          <cell r="L97">
            <v>0</v>
          </cell>
          <cell r="M97">
            <v>178900</v>
          </cell>
          <cell r="N97">
            <v>0</v>
          </cell>
          <cell r="O97">
            <v>0</v>
          </cell>
          <cell r="P97">
            <v>0</v>
          </cell>
          <cell r="Q97">
            <v>0</v>
          </cell>
          <cell r="R97">
            <v>0</v>
          </cell>
          <cell r="S97">
            <v>0</v>
          </cell>
          <cell r="T97">
            <v>0</v>
          </cell>
          <cell r="U97">
            <v>0</v>
          </cell>
          <cell r="V97">
            <v>0</v>
          </cell>
          <cell r="W97">
            <v>0</v>
          </cell>
          <cell r="X97">
            <v>0</v>
          </cell>
          <cell r="Y97">
            <v>0</v>
          </cell>
          <cell r="Z97">
            <v>0</v>
          </cell>
          <cell r="AA97">
            <v>37</v>
          </cell>
          <cell r="AB97">
            <v>37</v>
          </cell>
          <cell r="AC97">
            <v>598000</v>
          </cell>
          <cell r="AD97">
            <v>22400</v>
          </cell>
        </row>
        <row r="98">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v>
          </cell>
          <cell r="B99" t="str">
            <v>ニューライフカシマ</v>
          </cell>
          <cell r="C99">
            <v>0</v>
          </cell>
          <cell r="D99">
            <v>0</v>
          </cell>
          <cell r="E99">
            <v>12</v>
          </cell>
          <cell r="F99">
            <v>12</v>
          </cell>
          <cell r="G99">
            <v>120000</v>
          </cell>
          <cell r="H99">
            <v>40000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12</v>
          </cell>
          <cell r="AB99">
            <v>12</v>
          </cell>
          <cell r="AC99">
            <v>120000</v>
          </cell>
          <cell r="AD99">
            <v>40000</v>
          </cell>
        </row>
        <row r="100">
          <cell r="A100">
            <v>2</v>
          </cell>
          <cell r="B100" t="str">
            <v>スカイスポーツ取手</v>
          </cell>
          <cell r="C100">
            <v>0</v>
          </cell>
          <cell r="D100">
            <v>0</v>
          </cell>
          <cell r="E100">
            <v>4</v>
          </cell>
          <cell r="F100">
            <v>4</v>
          </cell>
          <cell r="G100">
            <v>65000</v>
          </cell>
          <cell r="H100">
            <v>11000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4</v>
          </cell>
          <cell r="AB100">
            <v>4</v>
          </cell>
          <cell r="AC100">
            <v>65000</v>
          </cell>
          <cell r="AD100">
            <v>11000</v>
          </cell>
        </row>
        <row r="101">
          <cell r="A101">
            <v>3</v>
          </cell>
          <cell r="B101" t="str">
            <v>ふれあい坂下</v>
          </cell>
          <cell r="C101">
            <v>0</v>
          </cell>
          <cell r="D101">
            <v>0</v>
          </cell>
          <cell r="E101">
            <v>7</v>
          </cell>
          <cell r="F101">
            <v>7</v>
          </cell>
          <cell r="G101">
            <v>80000</v>
          </cell>
          <cell r="H101">
            <v>133000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7</v>
          </cell>
          <cell r="AB101">
            <v>7</v>
          </cell>
          <cell r="AC101">
            <v>80000</v>
          </cell>
          <cell r="AD101">
            <v>133000</v>
          </cell>
        </row>
        <row r="102">
          <cell r="A102">
            <v>4</v>
          </cell>
          <cell r="B102" t="str">
            <v>未来の子ども</v>
          </cell>
          <cell r="C102">
            <v>0</v>
          </cell>
          <cell r="D102">
            <v>0</v>
          </cell>
          <cell r="E102">
            <v>6</v>
          </cell>
          <cell r="F102">
            <v>6</v>
          </cell>
          <cell r="G102">
            <v>150000</v>
          </cell>
          <cell r="H102">
            <v>13940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6</v>
          </cell>
          <cell r="AB102">
            <v>6</v>
          </cell>
          <cell r="AC102">
            <v>150000</v>
          </cell>
          <cell r="AD102">
            <v>13940</v>
          </cell>
        </row>
        <row r="103">
          <cell r="A103">
            <v>5</v>
          </cell>
          <cell r="B103" t="str">
            <v>水戸こどもの劇場</v>
          </cell>
          <cell r="C103">
            <v>0</v>
          </cell>
          <cell r="D103">
            <v>0</v>
          </cell>
          <cell r="E103">
            <v>13</v>
          </cell>
          <cell r="F103">
            <v>13</v>
          </cell>
          <cell r="G103">
            <v>260000</v>
          </cell>
          <cell r="H103">
            <v>26000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13</v>
          </cell>
          <cell r="AB103">
            <v>13</v>
          </cell>
          <cell r="AC103">
            <v>260000</v>
          </cell>
          <cell r="AD103">
            <v>26000</v>
          </cell>
        </row>
        <row r="104">
          <cell r="B104" t="str">
            <v>小計</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42</v>
          </cell>
          <cell r="AB104">
            <v>42</v>
          </cell>
          <cell r="AC104">
            <v>675000</v>
          </cell>
          <cell r="AD104">
            <v>223940</v>
          </cell>
        </row>
        <row r="105">
          <cell r="B105" t="str">
            <v>市町村等計</v>
          </cell>
          <cell r="C105">
            <v>795100</v>
          </cell>
          <cell r="D105">
            <v>56000</v>
          </cell>
          <cell r="E105">
            <v>238804</v>
          </cell>
          <cell r="F105">
            <v>153000</v>
          </cell>
          <cell r="G105">
            <v>61400</v>
          </cell>
          <cell r="H105">
            <v>2000</v>
          </cell>
          <cell r="I105">
            <v>344317</v>
          </cell>
          <cell r="J105">
            <v>0</v>
          </cell>
          <cell r="K105">
            <v>0</v>
          </cell>
          <cell r="L105">
            <v>0</v>
          </cell>
          <cell r="M105">
            <v>1650621</v>
          </cell>
          <cell r="N105">
            <v>5</v>
          </cell>
          <cell r="O105">
            <v>20</v>
          </cell>
          <cell r="P105">
            <v>75000</v>
          </cell>
          <cell r="Q105">
            <v>0</v>
          </cell>
          <cell r="R105">
            <v>0</v>
          </cell>
          <cell r="S105">
            <v>0</v>
          </cell>
          <cell r="T105">
            <v>0</v>
          </cell>
          <cell r="U105">
            <v>0</v>
          </cell>
          <cell r="V105">
            <v>0</v>
          </cell>
          <cell r="W105">
            <v>0</v>
          </cell>
          <cell r="X105">
            <v>0</v>
          </cell>
          <cell r="Y105">
            <v>0</v>
          </cell>
          <cell r="Z105">
            <v>75000</v>
          </cell>
          <cell r="AA105">
            <v>511</v>
          </cell>
          <cell r="AB105">
            <v>535</v>
          </cell>
          <cell r="AC105">
            <v>7187540</v>
          </cell>
          <cell r="AD105">
            <v>469740</v>
          </cell>
        </row>
        <row r="106">
          <cell r="B106" t="str">
            <v>市町村等計</v>
          </cell>
          <cell r="C106">
            <v>795100</v>
          </cell>
          <cell r="D106">
            <v>56000</v>
          </cell>
          <cell r="E106">
            <v>238804</v>
          </cell>
          <cell r="F106">
            <v>153000</v>
          </cell>
          <cell r="G106">
            <v>61400</v>
          </cell>
          <cell r="H106">
            <v>2000</v>
          </cell>
          <cell r="I106">
            <v>344317</v>
          </cell>
          <cell r="J106">
            <v>0</v>
          </cell>
          <cell r="K106">
            <v>0</v>
          </cell>
          <cell r="L106">
            <v>0</v>
          </cell>
          <cell r="M106">
            <v>1650621</v>
          </cell>
          <cell r="N106">
            <v>5</v>
          </cell>
          <cell r="O106">
            <v>20</v>
          </cell>
          <cell r="P106">
            <v>75000</v>
          </cell>
          <cell r="Q106">
            <v>0</v>
          </cell>
          <cell r="R106">
            <v>0</v>
          </cell>
          <cell r="S106">
            <v>0</v>
          </cell>
          <cell r="T106">
            <v>0</v>
          </cell>
          <cell r="U106">
            <v>0</v>
          </cell>
          <cell r="V106">
            <v>0</v>
          </cell>
          <cell r="W106">
            <v>0</v>
          </cell>
          <cell r="X106">
            <v>0</v>
          </cell>
          <cell r="Y106">
            <v>0</v>
          </cell>
          <cell r="Z106">
            <v>75000</v>
          </cell>
          <cell r="AA106">
            <v>511</v>
          </cell>
          <cell r="AB106">
            <v>535</v>
          </cell>
          <cell r="AC106">
            <v>7187540</v>
          </cell>
          <cell r="AD106">
            <v>469740</v>
          </cell>
        </row>
        <row r="107">
          <cell r="B107" t="str">
            <v>茨城県</v>
          </cell>
          <cell r="C107">
            <v>164000</v>
          </cell>
          <cell r="D107">
            <v>252000</v>
          </cell>
          <cell r="E107">
            <v>21000</v>
          </cell>
          <cell r="F107">
            <v>882000</v>
          </cell>
          <cell r="G107">
            <v>12400</v>
          </cell>
          <cell r="H107">
            <v>0</v>
          </cell>
          <cell r="I107">
            <v>37800</v>
          </cell>
          <cell r="J107">
            <v>180000</v>
          </cell>
          <cell r="K107">
            <v>0</v>
          </cell>
          <cell r="L107">
            <v>95130</v>
          </cell>
          <cell r="M107">
            <v>1644330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B109" t="str">
            <v>合　　計</v>
          </cell>
          <cell r="C109">
            <v>959100</v>
          </cell>
          <cell r="D109">
            <v>308000</v>
          </cell>
          <cell r="E109">
            <v>259804</v>
          </cell>
          <cell r="F109">
            <v>1035000</v>
          </cell>
          <cell r="G109">
            <v>73800</v>
          </cell>
          <cell r="H109">
            <v>2000</v>
          </cell>
          <cell r="I109">
            <v>382117</v>
          </cell>
          <cell r="J109">
            <v>180000</v>
          </cell>
          <cell r="K109">
            <v>0</v>
          </cell>
          <cell r="L109">
            <v>95130</v>
          </cell>
          <cell r="M109">
            <v>3294951</v>
          </cell>
          <cell r="N109">
            <v>5</v>
          </cell>
          <cell r="O109">
            <v>20</v>
          </cell>
          <cell r="P109">
            <v>75000</v>
          </cell>
          <cell r="Q109">
            <v>0</v>
          </cell>
          <cell r="R109">
            <v>0</v>
          </cell>
          <cell r="S109">
            <v>0</v>
          </cell>
          <cell r="T109">
            <v>0</v>
          </cell>
          <cell r="U109">
            <v>0</v>
          </cell>
          <cell r="V109">
            <v>0</v>
          </cell>
          <cell r="W109">
            <v>0</v>
          </cell>
          <cell r="X109">
            <v>0</v>
          </cell>
          <cell r="Y109">
            <v>0</v>
          </cell>
          <cell r="Z109">
            <v>75000</v>
          </cell>
          <cell r="AA109">
            <v>511</v>
          </cell>
          <cell r="AB109">
            <v>535</v>
          </cell>
          <cell r="AC109">
            <v>7187540</v>
          </cell>
          <cell r="AD109">
            <v>469740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田中　健太" id="{4B0E96E2-50AD-470D-A8E4-5BFA6F120CF2}" userId="S::T0547044@taims.metro.tokyo.jp::21387406-f594-4a58-9c3e-36b5f726ea0b"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8" dT="2025-08-20T00:49:15.57" personId="{4B0E96E2-50AD-470D-A8E4-5BFA6F120CF2}" id="{92379341-4B94-4743-9FA1-E90A0A3F5056}">
    <text>以下の過年度事業の実績閲覧をもって研修会参加とみなします。
必ずチェックを入れてください。
書式ライブラリーカテゴリ</text>
    <extLst>
      <x:ext xmlns:xltc2="http://schemas.microsoft.com/office/spreadsheetml/2020/threadedcomments2" uri="{F7C98A9C-CBB3-438F-8F68-D28B6AF4A901}">
        <xltc2:checksum>2289875791</xltc2:checksum>
        <xltc2:hyperlink startIndex="46" length="12" url="https://www.shougaifukushi.metro.tokyo.lg.jp/Lib/LibDspCatego.php?catid=105"/>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3" Type="http://schemas.openxmlformats.org/officeDocument/2006/relationships/vmlDrawing" Target="../drawings/vmlDrawing4.vml"/><Relationship Id="rId21" Type="http://schemas.openxmlformats.org/officeDocument/2006/relationships/ctrlProp" Target="../ctrlProps/ctrlProp22.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 Type="http://schemas.openxmlformats.org/officeDocument/2006/relationships/drawing" Target="../drawings/drawing5.xml"/><Relationship Id="rId16" Type="http://schemas.openxmlformats.org/officeDocument/2006/relationships/ctrlProp" Target="../ctrlProps/ctrlProp17.xml"/><Relationship Id="rId20" Type="http://schemas.openxmlformats.org/officeDocument/2006/relationships/ctrlProp" Target="../ctrlProps/ctrlProp21.xml"/><Relationship Id="rId1" Type="http://schemas.openxmlformats.org/officeDocument/2006/relationships/printerSettings" Target="../printerSettings/printerSettings5.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omments" Target="../comments3.xml"/><Relationship Id="rId10" Type="http://schemas.openxmlformats.org/officeDocument/2006/relationships/ctrlProp" Target="../ctrlProps/ctrlProp11.xml"/><Relationship Id="rId19" Type="http://schemas.openxmlformats.org/officeDocument/2006/relationships/ctrlProp" Target="../ctrlProps/ctrlProp20.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26" Type="http://schemas.openxmlformats.org/officeDocument/2006/relationships/ctrlProp" Target="../ctrlProps/ctrlProp46.xml"/><Relationship Id="rId3" Type="http://schemas.openxmlformats.org/officeDocument/2006/relationships/vmlDrawing" Target="../drawings/vmlDrawing5.vml"/><Relationship Id="rId21" Type="http://schemas.openxmlformats.org/officeDocument/2006/relationships/ctrlProp" Target="../ctrlProps/ctrlProp41.x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5" Type="http://schemas.openxmlformats.org/officeDocument/2006/relationships/ctrlProp" Target="../ctrlProps/ctrlProp45.xml"/><Relationship Id="rId2" Type="http://schemas.openxmlformats.org/officeDocument/2006/relationships/drawing" Target="../drawings/drawing7.xml"/><Relationship Id="rId16" Type="http://schemas.openxmlformats.org/officeDocument/2006/relationships/ctrlProp" Target="../ctrlProps/ctrlProp36.xml"/><Relationship Id="rId20" Type="http://schemas.openxmlformats.org/officeDocument/2006/relationships/ctrlProp" Target="../ctrlProps/ctrlProp40.xml"/><Relationship Id="rId1" Type="http://schemas.openxmlformats.org/officeDocument/2006/relationships/printerSettings" Target="../printerSettings/printerSettings7.bin"/><Relationship Id="rId6" Type="http://schemas.openxmlformats.org/officeDocument/2006/relationships/ctrlProp" Target="../ctrlProps/ctrlProp26.xml"/><Relationship Id="rId11" Type="http://schemas.openxmlformats.org/officeDocument/2006/relationships/ctrlProp" Target="../ctrlProps/ctrlProp31.xml"/><Relationship Id="rId24" Type="http://schemas.openxmlformats.org/officeDocument/2006/relationships/ctrlProp" Target="../ctrlProps/ctrlProp44.xml"/><Relationship Id="rId5" Type="http://schemas.openxmlformats.org/officeDocument/2006/relationships/ctrlProp" Target="../ctrlProps/ctrlProp25.xml"/><Relationship Id="rId15" Type="http://schemas.openxmlformats.org/officeDocument/2006/relationships/ctrlProp" Target="../ctrlProps/ctrlProp35.xml"/><Relationship Id="rId23" Type="http://schemas.openxmlformats.org/officeDocument/2006/relationships/ctrlProp" Target="../ctrlProps/ctrlProp43.xml"/><Relationship Id="rId10" Type="http://schemas.openxmlformats.org/officeDocument/2006/relationships/ctrlProp" Target="../ctrlProps/ctrlProp30.xml"/><Relationship Id="rId19" Type="http://schemas.openxmlformats.org/officeDocument/2006/relationships/ctrlProp" Target="../ctrlProps/ctrlProp39.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 Id="rId22" Type="http://schemas.openxmlformats.org/officeDocument/2006/relationships/ctrlProp" Target="../ctrlProps/ctrlProp42.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56.xml"/><Relationship Id="rId18" Type="http://schemas.openxmlformats.org/officeDocument/2006/relationships/ctrlProp" Target="../ctrlProps/ctrlProp61.xml"/><Relationship Id="rId26" Type="http://schemas.openxmlformats.org/officeDocument/2006/relationships/ctrlProp" Target="../ctrlProps/ctrlProp69.xml"/><Relationship Id="rId39" Type="http://schemas.microsoft.com/office/2017/10/relationships/threadedComment" Target="../threadedComments/threadedComment1.xml"/><Relationship Id="rId21" Type="http://schemas.openxmlformats.org/officeDocument/2006/relationships/ctrlProp" Target="../ctrlProps/ctrlProp64.xml"/><Relationship Id="rId34" Type="http://schemas.openxmlformats.org/officeDocument/2006/relationships/ctrlProp" Target="../ctrlProps/ctrlProp77.xml"/><Relationship Id="rId7" Type="http://schemas.openxmlformats.org/officeDocument/2006/relationships/ctrlProp" Target="../ctrlProps/ctrlProp50.xml"/><Relationship Id="rId12" Type="http://schemas.openxmlformats.org/officeDocument/2006/relationships/ctrlProp" Target="../ctrlProps/ctrlProp55.xml"/><Relationship Id="rId17" Type="http://schemas.openxmlformats.org/officeDocument/2006/relationships/ctrlProp" Target="../ctrlProps/ctrlProp60.xml"/><Relationship Id="rId25" Type="http://schemas.openxmlformats.org/officeDocument/2006/relationships/ctrlProp" Target="../ctrlProps/ctrlProp68.xml"/><Relationship Id="rId33" Type="http://schemas.openxmlformats.org/officeDocument/2006/relationships/ctrlProp" Target="../ctrlProps/ctrlProp76.xml"/><Relationship Id="rId38" Type="http://schemas.openxmlformats.org/officeDocument/2006/relationships/comments" Target="../comments5.xml"/><Relationship Id="rId2" Type="http://schemas.openxmlformats.org/officeDocument/2006/relationships/drawing" Target="../drawings/drawing9.xml"/><Relationship Id="rId16" Type="http://schemas.openxmlformats.org/officeDocument/2006/relationships/ctrlProp" Target="../ctrlProps/ctrlProp59.xml"/><Relationship Id="rId20" Type="http://schemas.openxmlformats.org/officeDocument/2006/relationships/ctrlProp" Target="../ctrlProps/ctrlProp63.xml"/><Relationship Id="rId29" Type="http://schemas.openxmlformats.org/officeDocument/2006/relationships/ctrlProp" Target="../ctrlProps/ctrlProp72.xml"/><Relationship Id="rId1" Type="http://schemas.openxmlformats.org/officeDocument/2006/relationships/printerSettings" Target="../printerSettings/printerSettings8.bin"/><Relationship Id="rId6" Type="http://schemas.openxmlformats.org/officeDocument/2006/relationships/ctrlProp" Target="../ctrlProps/ctrlProp49.xml"/><Relationship Id="rId11" Type="http://schemas.openxmlformats.org/officeDocument/2006/relationships/ctrlProp" Target="../ctrlProps/ctrlProp54.xml"/><Relationship Id="rId24" Type="http://schemas.openxmlformats.org/officeDocument/2006/relationships/ctrlProp" Target="../ctrlProps/ctrlProp67.xml"/><Relationship Id="rId32" Type="http://schemas.openxmlformats.org/officeDocument/2006/relationships/ctrlProp" Target="../ctrlProps/ctrlProp75.xml"/><Relationship Id="rId37" Type="http://schemas.openxmlformats.org/officeDocument/2006/relationships/ctrlProp" Target="../ctrlProps/ctrlProp80.xml"/><Relationship Id="rId5" Type="http://schemas.openxmlformats.org/officeDocument/2006/relationships/ctrlProp" Target="../ctrlProps/ctrlProp48.xml"/><Relationship Id="rId15" Type="http://schemas.openxmlformats.org/officeDocument/2006/relationships/ctrlProp" Target="../ctrlProps/ctrlProp58.xml"/><Relationship Id="rId23" Type="http://schemas.openxmlformats.org/officeDocument/2006/relationships/ctrlProp" Target="../ctrlProps/ctrlProp66.xml"/><Relationship Id="rId28" Type="http://schemas.openxmlformats.org/officeDocument/2006/relationships/ctrlProp" Target="../ctrlProps/ctrlProp71.xml"/><Relationship Id="rId36" Type="http://schemas.openxmlformats.org/officeDocument/2006/relationships/ctrlProp" Target="../ctrlProps/ctrlProp79.xml"/><Relationship Id="rId10" Type="http://schemas.openxmlformats.org/officeDocument/2006/relationships/ctrlProp" Target="../ctrlProps/ctrlProp53.xml"/><Relationship Id="rId19" Type="http://schemas.openxmlformats.org/officeDocument/2006/relationships/ctrlProp" Target="../ctrlProps/ctrlProp62.xml"/><Relationship Id="rId31" Type="http://schemas.openxmlformats.org/officeDocument/2006/relationships/ctrlProp" Target="../ctrlProps/ctrlProp74.xml"/><Relationship Id="rId4" Type="http://schemas.openxmlformats.org/officeDocument/2006/relationships/ctrlProp" Target="../ctrlProps/ctrlProp47.xml"/><Relationship Id="rId9" Type="http://schemas.openxmlformats.org/officeDocument/2006/relationships/ctrlProp" Target="../ctrlProps/ctrlProp52.xml"/><Relationship Id="rId14" Type="http://schemas.openxmlformats.org/officeDocument/2006/relationships/ctrlProp" Target="../ctrlProps/ctrlProp57.xml"/><Relationship Id="rId22" Type="http://schemas.openxmlformats.org/officeDocument/2006/relationships/ctrlProp" Target="../ctrlProps/ctrlProp65.xml"/><Relationship Id="rId27" Type="http://schemas.openxmlformats.org/officeDocument/2006/relationships/ctrlProp" Target="../ctrlProps/ctrlProp70.xml"/><Relationship Id="rId30" Type="http://schemas.openxmlformats.org/officeDocument/2006/relationships/ctrlProp" Target="../ctrlProps/ctrlProp73.xml"/><Relationship Id="rId35" Type="http://schemas.openxmlformats.org/officeDocument/2006/relationships/ctrlProp" Target="../ctrlProps/ctrlProp78.xml"/><Relationship Id="rId8" Type="http://schemas.openxmlformats.org/officeDocument/2006/relationships/ctrlProp" Target="../ctrlProps/ctrlProp51.xml"/><Relationship Id="rId3"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704E6-38A2-48A6-9686-AD010FA25BFA}">
  <dimension ref="A2:Q35"/>
  <sheetViews>
    <sheetView topLeftCell="A10" zoomScale="85" zoomScaleNormal="85" workbookViewId="0">
      <selection activeCell="G15" sqref="G15"/>
    </sheetView>
  </sheetViews>
  <sheetFormatPr defaultColWidth="9" defaultRowHeight="15"/>
  <cols>
    <col min="1" max="2" width="9.21875" style="317" customWidth="1"/>
    <col min="3" max="3" width="15.77734375" style="318" customWidth="1"/>
    <col min="4" max="4" width="12.6640625" style="318" customWidth="1"/>
    <col min="5" max="5" width="40.77734375" style="318" customWidth="1"/>
    <col min="6" max="6" width="20" style="318" customWidth="1"/>
    <col min="7" max="7" width="11.21875" style="318" customWidth="1"/>
    <col min="8" max="8" width="39.44140625" style="317" customWidth="1"/>
    <col min="9" max="9" width="4.33203125" style="318" customWidth="1"/>
    <col min="10" max="10" width="4.21875" style="318" customWidth="1"/>
    <col min="11" max="11" width="17" style="318" customWidth="1"/>
    <col min="12" max="12" width="4.21875" style="318" customWidth="1"/>
    <col min="13" max="13" width="17" style="318" customWidth="1"/>
    <col min="14" max="14" width="4.21875" style="318" customWidth="1"/>
    <col min="15" max="15" width="17" style="318" customWidth="1"/>
    <col min="16" max="16" width="4.21875" style="318" customWidth="1"/>
    <col min="17" max="17" width="17" style="318" customWidth="1"/>
    <col min="18" max="18" width="5.88671875" style="318" customWidth="1"/>
    <col min="19" max="16384" width="9" style="318"/>
  </cols>
  <sheetData>
    <row r="2" spans="1:8">
      <c r="A2" s="456" t="s">
        <v>425</v>
      </c>
      <c r="B2" s="456"/>
      <c r="C2" s="456"/>
      <c r="D2" s="456"/>
      <c r="E2" s="456"/>
      <c r="F2" s="456"/>
      <c r="G2" s="456"/>
      <c r="H2" s="456"/>
    </row>
    <row r="3" spans="1:8">
      <c r="A3" s="456"/>
      <c r="B3" s="456"/>
      <c r="C3" s="456"/>
      <c r="D3" s="456"/>
      <c r="E3" s="456"/>
      <c r="F3" s="456"/>
      <c r="G3" s="456"/>
      <c r="H3" s="456"/>
    </row>
    <row r="4" spans="1:8" ht="19.2" thickBot="1">
      <c r="A4" s="319" t="s">
        <v>395</v>
      </c>
      <c r="B4" s="319"/>
      <c r="C4" s="320"/>
      <c r="D4" s="320"/>
      <c r="E4" s="321"/>
      <c r="F4" s="321"/>
      <c r="G4" s="321"/>
      <c r="H4" s="321"/>
    </row>
    <row r="5" spans="1:8" s="322" customFormat="1" ht="16.8" thickBot="1">
      <c r="A5" s="457" t="s">
        <v>396</v>
      </c>
      <c r="B5" s="458" t="s">
        <v>397</v>
      </c>
      <c r="C5" s="460" t="s">
        <v>398</v>
      </c>
      <c r="D5" s="460"/>
      <c r="E5" s="460"/>
      <c r="F5" s="460"/>
      <c r="G5" s="461" t="s">
        <v>399</v>
      </c>
      <c r="H5" s="463" t="s">
        <v>400</v>
      </c>
    </row>
    <row r="6" spans="1:8" s="322" customFormat="1" ht="16.8" thickBot="1">
      <c r="A6" s="457"/>
      <c r="B6" s="459"/>
      <c r="C6" s="460"/>
      <c r="D6" s="460"/>
      <c r="E6" s="460"/>
      <c r="F6" s="460"/>
      <c r="G6" s="462"/>
      <c r="H6" s="464"/>
    </row>
    <row r="7" spans="1:8" s="322" customFormat="1" ht="49.2" thickBot="1">
      <c r="A7" s="323">
        <v>1</v>
      </c>
      <c r="B7" s="323"/>
      <c r="C7" s="451" t="s">
        <v>426</v>
      </c>
      <c r="D7" s="451"/>
      <c r="E7" s="451"/>
      <c r="F7" s="451"/>
      <c r="G7" s="324"/>
      <c r="H7" s="325" t="s">
        <v>401</v>
      </c>
    </row>
    <row r="8" spans="1:8" s="327" customFormat="1" ht="49.2" thickBot="1">
      <c r="A8" s="323">
        <v>2</v>
      </c>
      <c r="B8" s="326">
        <v>4</v>
      </c>
      <c r="C8" s="452" t="s">
        <v>402</v>
      </c>
      <c r="D8" s="453"/>
      <c r="E8" s="453"/>
      <c r="F8" s="453"/>
      <c r="G8" s="324"/>
      <c r="H8" s="325" t="s">
        <v>403</v>
      </c>
    </row>
    <row r="9" spans="1:8" s="327" customFormat="1" ht="19.2" thickBot="1">
      <c r="A9" s="323">
        <v>3</v>
      </c>
      <c r="B9" s="326">
        <v>3</v>
      </c>
      <c r="C9" s="454" t="s">
        <v>427</v>
      </c>
      <c r="D9" s="454"/>
      <c r="E9" s="454"/>
      <c r="F9" s="454"/>
      <c r="G9" s="324"/>
      <c r="H9" s="328" t="s">
        <v>404</v>
      </c>
    </row>
    <row r="10" spans="1:8" s="327" customFormat="1" ht="19.2" thickBot="1">
      <c r="A10" s="323">
        <v>4</v>
      </c>
      <c r="B10" s="326">
        <v>2</v>
      </c>
      <c r="C10" s="454" t="s">
        <v>482</v>
      </c>
      <c r="D10" s="454"/>
      <c r="E10" s="454"/>
      <c r="F10" s="454"/>
      <c r="G10" s="324"/>
      <c r="H10" s="328" t="s">
        <v>404</v>
      </c>
    </row>
    <row r="11" spans="1:8" s="327" customFormat="1" ht="19.2" thickBot="1">
      <c r="A11" s="323">
        <v>5</v>
      </c>
      <c r="B11" s="326">
        <v>1</v>
      </c>
      <c r="C11" s="455" t="s">
        <v>428</v>
      </c>
      <c r="D11" s="455"/>
      <c r="E11" s="455"/>
      <c r="F11" s="455"/>
      <c r="G11" s="324"/>
      <c r="H11" s="328" t="s">
        <v>404</v>
      </c>
    </row>
    <row r="12" spans="1:8" s="327" customFormat="1" ht="33" thickBot="1">
      <c r="A12" s="329">
        <v>6</v>
      </c>
      <c r="B12" s="330">
        <v>5</v>
      </c>
      <c r="C12" s="444" t="s">
        <v>429</v>
      </c>
      <c r="D12" s="445"/>
      <c r="E12" s="445"/>
      <c r="F12" s="445"/>
      <c r="G12" s="324"/>
      <c r="H12" s="331" t="s">
        <v>405</v>
      </c>
    </row>
    <row r="13" spans="1:8" s="327" customFormat="1" ht="81.599999999999994" thickBot="1">
      <c r="A13" s="329">
        <v>7</v>
      </c>
      <c r="B13" s="330">
        <v>6</v>
      </c>
      <c r="C13" s="444" t="s">
        <v>430</v>
      </c>
      <c r="D13" s="445"/>
      <c r="E13" s="445"/>
      <c r="F13" s="445"/>
      <c r="G13" s="324"/>
      <c r="H13" s="331" t="s">
        <v>406</v>
      </c>
    </row>
    <row r="14" spans="1:8" s="327" customFormat="1" ht="49.2" thickBot="1">
      <c r="A14" s="446">
        <v>8</v>
      </c>
      <c r="B14" s="446"/>
      <c r="C14" s="448" t="s">
        <v>407</v>
      </c>
      <c r="D14" s="449"/>
      <c r="E14" s="449"/>
      <c r="F14" s="449"/>
      <c r="G14" s="324"/>
      <c r="H14" s="331" t="s">
        <v>431</v>
      </c>
    </row>
    <row r="15" spans="1:8" s="327" customFormat="1" ht="49.2" thickBot="1">
      <c r="A15" s="447"/>
      <c r="B15" s="447"/>
      <c r="C15" s="332"/>
      <c r="D15" s="450" t="s">
        <v>408</v>
      </c>
      <c r="E15" s="450"/>
      <c r="F15" s="450"/>
      <c r="G15" s="324"/>
      <c r="H15" s="331" t="s">
        <v>409</v>
      </c>
    </row>
    <row r="16" spans="1:8" s="327" customFormat="1" ht="97.8" thickBot="1">
      <c r="A16" s="323">
        <v>9</v>
      </c>
      <c r="B16" s="323"/>
      <c r="C16" s="441" t="s">
        <v>410</v>
      </c>
      <c r="D16" s="441"/>
      <c r="E16" s="441"/>
      <c r="F16" s="441"/>
      <c r="G16" s="324"/>
      <c r="H16" s="325" t="s">
        <v>411</v>
      </c>
    </row>
    <row r="17" spans="1:17" s="327" customFormat="1" ht="19.2" thickBot="1">
      <c r="A17" s="323">
        <v>10</v>
      </c>
      <c r="B17" s="323"/>
      <c r="C17" s="441" t="s">
        <v>412</v>
      </c>
      <c r="D17" s="441"/>
      <c r="E17" s="441"/>
      <c r="F17" s="441"/>
      <c r="G17" s="324"/>
      <c r="H17" s="325" t="s">
        <v>413</v>
      </c>
    </row>
    <row r="18" spans="1:17" s="327" customFormat="1" ht="19.2" thickBot="1">
      <c r="A18" s="323">
        <v>11</v>
      </c>
      <c r="B18" s="323"/>
      <c r="C18" s="441" t="s">
        <v>414</v>
      </c>
      <c r="D18" s="441"/>
      <c r="E18" s="441"/>
      <c r="F18" s="441"/>
      <c r="G18" s="324"/>
      <c r="H18" s="325"/>
    </row>
    <row r="19" spans="1:17" s="327" customFormat="1" ht="19.2" thickBot="1">
      <c r="A19" s="323">
        <v>12</v>
      </c>
      <c r="B19" s="323"/>
      <c r="C19" s="442" t="s">
        <v>415</v>
      </c>
      <c r="D19" s="443"/>
      <c r="E19" s="443"/>
      <c r="F19" s="443"/>
      <c r="G19" s="324"/>
      <c r="H19" s="328"/>
    </row>
    <row r="20" spans="1:17" ht="18.600000000000001">
      <c r="A20" s="319" t="s">
        <v>416</v>
      </c>
      <c r="B20" s="319"/>
      <c r="C20" s="327"/>
      <c r="D20" s="327"/>
      <c r="E20" s="327"/>
      <c r="F20" s="327"/>
      <c r="G20" s="327"/>
    </row>
    <row r="21" spans="1:17" ht="18.600000000000001">
      <c r="A21" s="319"/>
      <c r="B21" s="319"/>
      <c r="C21" s="327"/>
      <c r="D21" s="327"/>
      <c r="E21" s="327"/>
      <c r="F21" s="327"/>
      <c r="G21" s="327"/>
    </row>
    <row r="22" spans="1:17" ht="18.600000000000001">
      <c r="A22" s="319"/>
      <c r="B22" s="319"/>
      <c r="C22" s="327"/>
      <c r="D22" s="327"/>
      <c r="E22" s="327"/>
      <c r="F22" s="327"/>
      <c r="G22" s="327"/>
    </row>
    <row r="23" spans="1:17" s="327" customFormat="1" ht="18.600000000000001">
      <c r="A23" s="319" t="s">
        <v>417</v>
      </c>
      <c r="B23" s="319"/>
      <c r="H23" s="333"/>
      <c r="I23" s="322"/>
      <c r="J23" s="322"/>
      <c r="K23" s="322"/>
      <c r="L23" s="322"/>
      <c r="M23" s="322"/>
      <c r="N23" s="322"/>
      <c r="O23" s="322"/>
      <c r="P23" s="322"/>
      <c r="Q23" s="322"/>
    </row>
    <row r="24" spans="1:17" s="327" customFormat="1" ht="18.600000000000001">
      <c r="A24" s="334"/>
      <c r="B24" s="327" t="s">
        <v>418</v>
      </c>
      <c r="H24" s="333"/>
      <c r="I24" s="322"/>
      <c r="J24" s="322"/>
      <c r="K24" s="322"/>
      <c r="L24" s="322"/>
      <c r="M24" s="322"/>
      <c r="N24" s="322"/>
      <c r="O24" s="322"/>
      <c r="P24" s="322"/>
      <c r="Q24" s="322"/>
    </row>
    <row r="25" spans="1:17" s="327" customFormat="1" ht="18.600000000000001">
      <c r="A25" s="335"/>
      <c r="B25" s="319" t="s">
        <v>419</v>
      </c>
      <c r="H25" s="333"/>
      <c r="I25" s="322"/>
      <c r="J25" s="322"/>
      <c r="K25" s="322"/>
      <c r="L25" s="322"/>
      <c r="M25" s="322"/>
      <c r="N25" s="322"/>
      <c r="O25" s="322"/>
      <c r="P25" s="322"/>
      <c r="Q25" s="322"/>
    </row>
    <row r="26" spans="1:17" ht="18.600000000000001">
      <c r="A26" s="335"/>
      <c r="B26" s="335"/>
      <c r="C26" s="336"/>
      <c r="D26" s="327"/>
      <c r="E26" s="327"/>
      <c r="F26" s="327"/>
      <c r="G26" s="327"/>
      <c r="H26" s="333"/>
      <c r="I26" s="322"/>
      <c r="J26" s="322"/>
      <c r="K26" s="322"/>
      <c r="L26" s="322"/>
      <c r="M26" s="322"/>
      <c r="N26" s="322"/>
      <c r="O26" s="322"/>
      <c r="P26" s="322"/>
      <c r="Q26" s="322"/>
    </row>
    <row r="27" spans="1:17" s="340" customFormat="1" ht="18.600000000000001">
      <c r="A27" s="319" t="s">
        <v>420</v>
      </c>
      <c r="B27" s="319"/>
      <c r="C27" s="327"/>
      <c r="D27" s="327"/>
      <c r="E27" s="327"/>
      <c r="F27" s="327"/>
      <c r="G27" s="337"/>
      <c r="H27" s="338"/>
      <c r="I27" s="339"/>
      <c r="J27" s="339"/>
      <c r="K27" s="339"/>
      <c r="L27" s="339"/>
      <c r="M27" s="339"/>
      <c r="N27" s="339"/>
      <c r="O27" s="339"/>
      <c r="P27" s="339"/>
      <c r="Q27" s="339"/>
    </row>
    <row r="28" spans="1:17" s="340" customFormat="1" ht="18.600000000000001">
      <c r="A28" s="319"/>
      <c r="B28" s="319"/>
      <c r="C28" s="327"/>
      <c r="D28" s="327"/>
      <c r="E28" s="327"/>
      <c r="F28" s="327"/>
      <c r="G28" s="337"/>
      <c r="H28" s="338"/>
      <c r="I28" s="339"/>
      <c r="J28" s="339"/>
      <c r="K28" s="339"/>
      <c r="L28" s="339"/>
      <c r="M28" s="339"/>
      <c r="N28" s="339"/>
      <c r="O28" s="339"/>
      <c r="P28" s="339"/>
      <c r="Q28" s="339"/>
    </row>
    <row r="29" spans="1:17" s="340" customFormat="1" ht="18.600000000000001">
      <c r="A29" s="341" t="s">
        <v>421</v>
      </c>
      <c r="B29" s="319"/>
      <c r="C29" s="327"/>
      <c r="D29" s="327"/>
      <c r="E29" s="327"/>
      <c r="F29" s="327"/>
      <c r="G29" s="335"/>
      <c r="H29" s="322"/>
      <c r="I29" s="339"/>
      <c r="J29" s="339"/>
      <c r="K29" s="339"/>
      <c r="L29" s="339"/>
      <c r="M29" s="339"/>
      <c r="N29" s="339"/>
      <c r="O29" s="339"/>
      <c r="P29" s="339"/>
      <c r="Q29" s="339"/>
    </row>
    <row r="30" spans="1:17" s="340" customFormat="1" ht="18.600000000000001">
      <c r="A30" s="319"/>
      <c r="B30" s="319" t="s">
        <v>422</v>
      </c>
      <c r="C30" s="327"/>
      <c r="D30" s="327"/>
      <c r="E30" s="327"/>
      <c r="F30" s="327"/>
      <c r="G30" s="335"/>
      <c r="H30" s="322"/>
      <c r="I30" s="339"/>
      <c r="J30" s="339"/>
      <c r="K30" s="339"/>
      <c r="L30" s="339"/>
      <c r="M30" s="339"/>
      <c r="N30" s="339"/>
      <c r="O30" s="339"/>
      <c r="P30" s="339"/>
      <c r="Q30" s="339"/>
    </row>
    <row r="31" spans="1:17" s="340" customFormat="1" ht="18.600000000000001">
      <c r="A31" s="341" t="s">
        <v>423</v>
      </c>
      <c r="B31" s="319"/>
      <c r="C31" s="327"/>
      <c r="D31" s="327"/>
      <c r="E31" s="327"/>
      <c r="F31" s="327"/>
      <c r="G31" s="335"/>
      <c r="H31" s="322"/>
      <c r="I31" s="339"/>
      <c r="J31" s="339"/>
      <c r="K31" s="339"/>
      <c r="L31" s="339"/>
      <c r="M31" s="339"/>
      <c r="N31" s="339"/>
      <c r="O31" s="339"/>
      <c r="P31" s="339"/>
      <c r="Q31" s="339"/>
    </row>
    <row r="32" spans="1:17" s="340" customFormat="1" ht="18.600000000000001">
      <c r="A32" s="341" t="s">
        <v>424</v>
      </c>
      <c r="B32" s="319"/>
      <c r="C32" s="327"/>
      <c r="D32" s="327"/>
      <c r="E32" s="327"/>
      <c r="F32" s="327"/>
      <c r="G32" s="335"/>
      <c r="H32" s="322"/>
      <c r="I32" s="339"/>
      <c r="J32" s="339"/>
      <c r="K32" s="339"/>
      <c r="L32" s="339"/>
      <c r="M32" s="339"/>
      <c r="N32" s="339"/>
      <c r="O32" s="339"/>
      <c r="P32" s="339"/>
      <c r="Q32" s="339"/>
    </row>
    <row r="33" spans="1:17" ht="18.600000000000001">
      <c r="A33" s="335"/>
      <c r="B33" s="335"/>
      <c r="C33" s="327"/>
      <c r="D33" s="327"/>
      <c r="E33" s="327"/>
      <c r="F33" s="327"/>
      <c r="G33" s="327"/>
      <c r="H33" s="333"/>
      <c r="I33" s="322"/>
      <c r="J33" s="322"/>
      <c r="K33" s="322"/>
      <c r="L33" s="322"/>
      <c r="M33" s="322"/>
      <c r="N33" s="322"/>
      <c r="O33" s="322"/>
      <c r="P33" s="322"/>
      <c r="Q33" s="322"/>
    </row>
    <row r="34" spans="1:17" ht="18.600000000000001">
      <c r="A34" s="335"/>
      <c r="B34" s="335"/>
      <c r="C34" s="327"/>
      <c r="D34" s="327"/>
      <c r="E34" s="327"/>
      <c r="F34" s="327"/>
      <c r="G34" s="327"/>
      <c r="H34" s="333"/>
      <c r="I34" s="322"/>
      <c r="J34" s="322"/>
      <c r="K34" s="322"/>
      <c r="L34" s="322"/>
      <c r="M34" s="322"/>
      <c r="N34" s="322"/>
      <c r="O34" s="322"/>
      <c r="P34" s="322"/>
      <c r="Q34" s="322"/>
    </row>
    <row r="35" spans="1:17" ht="16.2">
      <c r="A35" s="333"/>
      <c r="B35" s="333"/>
      <c r="C35" s="322"/>
      <c r="D35" s="322"/>
      <c r="E35" s="322"/>
      <c r="F35" s="322"/>
      <c r="G35" s="322"/>
      <c r="H35" s="333"/>
      <c r="I35" s="322"/>
      <c r="J35" s="322"/>
      <c r="K35" s="322"/>
      <c r="L35" s="322"/>
      <c r="M35" s="322"/>
      <c r="N35" s="322"/>
      <c r="O35" s="322"/>
      <c r="P35" s="322"/>
      <c r="Q35" s="322"/>
    </row>
  </sheetData>
  <mergeCells count="21">
    <mergeCell ref="A2:H3"/>
    <mergeCell ref="A5:A6"/>
    <mergeCell ref="B5:B6"/>
    <mergeCell ref="C5:F6"/>
    <mergeCell ref="G5:G6"/>
    <mergeCell ref="H5:H6"/>
    <mergeCell ref="A14:A15"/>
    <mergeCell ref="B14:B15"/>
    <mergeCell ref="C14:F14"/>
    <mergeCell ref="D15:F15"/>
    <mergeCell ref="C7:F7"/>
    <mergeCell ref="C8:F8"/>
    <mergeCell ref="C9:F9"/>
    <mergeCell ref="C10:F10"/>
    <mergeCell ref="C11:F11"/>
    <mergeCell ref="C16:F16"/>
    <mergeCell ref="C17:F17"/>
    <mergeCell ref="C18:F18"/>
    <mergeCell ref="C19:F19"/>
    <mergeCell ref="C12:F12"/>
    <mergeCell ref="C13:F13"/>
  </mergeCells>
  <phoneticPr fontId="5"/>
  <dataValidations count="1">
    <dataValidation type="list" allowBlank="1" showInputMessage="1" showErrorMessage="1" sqref="G7:G19" xr:uid="{61F57487-95D9-4DA6-9B09-066421F35D99}">
      <formula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68961" r:id="rId3" name="Check Box 1">
              <controlPr defaultSize="0" autoFill="0" autoLine="0" autoPict="0">
                <anchor moveWithCells="1">
                  <from>
                    <xdr:col>0</xdr:col>
                    <xdr:colOff>373380</xdr:colOff>
                    <xdr:row>27</xdr:row>
                    <xdr:rowOff>91440</xdr:rowOff>
                  </from>
                  <to>
                    <xdr:col>1</xdr:col>
                    <xdr:colOff>45720</xdr:colOff>
                    <xdr:row>28</xdr:row>
                    <xdr:rowOff>228600</xdr:rowOff>
                  </to>
                </anchor>
              </controlPr>
            </control>
          </mc:Choice>
        </mc:AlternateContent>
        <mc:AlternateContent xmlns:mc="http://schemas.openxmlformats.org/markup-compatibility/2006">
          <mc:Choice Requires="x14">
            <control shapeId="168962" r:id="rId4" name="Check Box 2">
              <controlPr defaultSize="0" autoFill="0" autoLine="0" autoPict="0">
                <anchor moveWithCells="1">
                  <from>
                    <xdr:col>0</xdr:col>
                    <xdr:colOff>381000</xdr:colOff>
                    <xdr:row>29</xdr:row>
                    <xdr:rowOff>106680</xdr:rowOff>
                  </from>
                  <to>
                    <xdr:col>1</xdr:col>
                    <xdr:colOff>83820</xdr:colOff>
                    <xdr:row>31</xdr:row>
                    <xdr:rowOff>137160</xdr:rowOff>
                  </to>
                </anchor>
              </controlPr>
            </control>
          </mc:Choice>
        </mc:AlternateContent>
        <mc:AlternateContent xmlns:mc="http://schemas.openxmlformats.org/markup-compatibility/2006">
          <mc:Choice Requires="x14">
            <control shapeId="168963" r:id="rId5" name="Check Box 3">
              <controlPr defaultSize="0" autoFill="0" autoLine="0" autoPict="0">
                <anchor moveWithCells="1">
                  <from>
                    <xdr:col>0</xdr:col>
                    <xdr:colOff>381000</xdr:colOff>
                    <xdr:row>30</xdr:row>
                    <xdr:rowOff>99060</xdr:rowOff>
                  </from>
                  <to>
                    <xdr:col>1</xdr:col>
                    <xdr:colOff>83820</xdr:colOff>
                    <xdr:row>32</xdr:row>
                    <xdr:rowOff>167640</xdr:rowOff>
                  </to>
                </anchor>
              </controlPr>
            </control>
          </mc:Choice>
        </mc:AlternateContent>
        <mc:AlternateContent xmlns:mc="http://schemas.openxmlformats.org/markup-compatibility/2006">
          <mc:Choice Requires="x14">
            <control shapeId="168964" r:id="rId6" name="Check Box 4">
              <controlPr defaultSize="0" autoFill="0" autoLine="0" autoPict="0">
                <anchor moveWithCells="1">
                  <from>
                    <xdr:col>0</xdr:col>
                    <xdr:colOff>327660</xdr:colOff>
                    <xdr:row>23</xdr:row>
                    <xdr:rowOff>0</xdr:rowOff>
                  </from>
                  <to>
                    <xdr:col>1</xdr:col>
                    <xdr:colOff>22860</xdr:colOff>
                    <xdr:row>25</xdr:row>
                    <xdr:rowOff>60960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3B9F-4865-4567-85EB-44AFD0C90066}">
  <dimension ref="A1:Z40"/>
  <sheetViews>
    <sheetView tabSelected="1" workbookViewId="0">
      <selection activeCell="AC7" sqref="AC7"/>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c r="A1" s="1" t="s">
        <v>317</v>
      </c>
      <c r="T1" s="465" t="s">
        <v>484</v>
      </c>
      <c r="U1" s="465"/>
      <c r="V1" s="465"/>
      <c r="W1" s="465"/>
      <c r="X1" s="465"/>
      <c r="Y1" s="465"/>
      <c r="Z1" s="465"/>
    </row>
    <row r="2" spans="1:26">
      <c r="T2" s="466" t="s">
        <v>18</v>
      </c>
      <c r="U2" s="466"/>
      <c r="V2" s="466"/>
      <c r="W2" s="466"/>
      <c r="X2" s="466"/>
      <c r="Y2" s="466"/>
      <c r="Z2" s="466"/>
    </row>
    <row r="3" spans="1:26">
      <c r="T3" s="232"/>
      <c r="U3" s="232"/>
      <c r="V3" s="232"/>
      <c r="W3" s="232"/>
      <c r="X3" s="232"/>
      <c r="Y3" s="232"/>
      <c r="Z3" s="232"/>
    </row>
    <row r="4" spans="1:26">
      <c r="T4" s="232"/>
      <c r="U4" s="232"/>
      <c r="V4" s="232"/>
      <c r="W4" s="232"/>
      <c r="X4" s="232"/>
      <c r="Y4" s="232"/>
      <c r="Z4" s="232"/>
    </row>
    <row r="6" spans="1:26">
      <c r="B6" s="1" t="s">
        <v>14</v>
      </c>
    </row>
    <row r="7" spans="1:26">
      <c r="M7" s="1" t="s">
        <v>15</v>
      </c>
    </row>
    <row r="8" spans="1:26">
      <c r="N8" s="1" t="s">
        <v>3</v>
      </c>
      <c r="S8" s="88"/>
      <c r="T8" s="88"/>
      <c r="U8" s="88"/>
      <c r="V8" s="88"/>
      <c r="W8" s="88"/>
      <c r="X8" s="88"/>
      <c r="Y8" s="88"/>
      <c r="Z8" s="88"/>
    </row>
    <row r="9" spans="1:26">
      <c r="N9" s="1" t="s">
        <v>4</v>
      </c>
      <c r="S9" s="89"/>
      <c r="T9" s="89"/>
      <c r="U9" s="89"/>
      <c r="V9" s="89"/>
      <c r="W9" s="89"/>
      <c r="X9" s="89"/>
      <c r="Y9" s="89"/>
      <c r="Z9" s="89"/>
    </row>
    <row r="10" spans="1:26">
      <c r="N10" s="1" t="s">
        <v>92</v>
      </c>
      <c r="S10" s="89"/>
      <c r="T10" s="89"/>
      <c r="U10" s="89"/>
      <c r="V10" s="89"/>
      <c r="W10" s="89"/>
      <c r="X10" s="89"/>
      <c r="Y10" s="89"/>
      <c r="Z10" s="89"/>
    </row>
    <row r="13" spans="1:26">
      <c r="A13" s="67"/>
      <c r="B13" s="1" t="s">
        <v>318</v>
      </c>
    </row>
    <row r="14" spans="1:26">
      <c r="A14" s="67"/>
    </row>
    <row r="15" spans="1:26">
      <c r="A15" s="85"/>
      <c r="B15" s="85"/>
      <c r="C15" s="85"/>
      <c r="D15" s="85"/>
      <c r="E15" s="85"/>
      <c r="F15" s="85"/>
      <c r="G15" s="85"/>
      <c r="H15" s="85"/>
      <c r="I15" s="85"/>
      <c r="J15" s="85"/>
      <c r="K15" s="85"/>
      <c r="L15" s="85"/>
      <c r="M15" s="85"/>
      <c r="N15" s="85"/>
      <c r="O15" s="85"/>
      <c r="P15" s="85"/>
      <c r="Q15" s="85"/>
      <c r="R15" s="85"/>
      <c r="S15" s="85"/>
      <c r="T15" s="85"/>
      <c r="U15" s="85"/>
      <c r="V15" s="85"/>
      <c r="W15" s="85"/>
      <c r="X15" s="85"/>
      <c r="Y15" s="85"/>
      <c r="Z15" s="85"/>
    </row>
    <row r="17" spans="1:26">
      <c r="B17" s="90" t="s">
        <v>319</v>
      </c>
      <c r="C17" s="91"/>
      <c r="D17" s="91"/>
      <c r="E17" s="91"/>
      <c r="F17" s="91"/>
      <c r="G17" s="91"/>
      <c r="H17" s="91"/>
      <c r="I17" s="91"/>
      <c r="J17" s="91"/>
      <c r="K17" s="91"/>
      <c r="L17" s="91"/>
      <c r="M17" s="91"/>
      <c r="N17" s="91"/>
      <c r="O17" s="91"/>
      <c r="P17" s="91"/>
      <c r="Q17" s="91"/>
      <c r="R17" s="91"/>
      <c r="S17" s="91"/>
      <c r="T17" s="91"/>
      <c r="U17" s="91"/>
      <c r="V17" s="91"/>
      <c r="W17" s="91"/>
      <c r="X17" s="91"/>
      <c r="Y17" s="91"/>
      <c r="Z17" s="91"/>
    </row>
    <row r="18" spans="1:26">
      <c r="A18" s="91"/>
      <c r="B18" s="91"/>
      <c r="C18" s="91"/>
      <c r="D18" s="91"/>
      <c r="E18" s="91"/>
      <c r="F18" s="91"/>
      <c r="G18" s="91"/>
      <c r="H18" s="91"/>
      <c r="I18" s="91"/>
      <c r="J18" s="91"/>
      <c r="K18" s="91"/>
      <c r="L18" s="91"/>
      <c r="M18" s="91"/>
      <c r="N18" s="91"/>
      <c r="O18" s="91"/>
      <c r="P18" s="91"/>
      <c r="Q18" s="91"/>
      <c r="R18" s="91"/>
      <c r="S18" s="91"/>
      <c r="T18" s="91"/>
      <c r="U18" s="91"/>
      <c r="V18" s="91"/>
      <c r="W18" s="91"/>
      <c r="X18" s="91"/>
      <c r="Y18" s="91"/>
      <c r="Z18" s="91"/>
    </row>
    <row r="19" spans="1:26">
      <c r="A19" s="91"/>
      <c r="B19" s="91"/>
      <c r="C19" s="91"/>
      <c r="D19" s="91"/>
      <c r="E19" s="91"/>
      <c r="F19" s="91"/>
      <c r="G19" s="91"/>
      <c r="H19" s="91"/>
      <c r="I19" s="91"/>
      <c r="J19" s="91"/>
      <c r="K19" s="91"/>
      <c r="L19" s="91"/>
      <c r="M19" s="91"/>
      <c r="N19" s="91"/>
      <c r="O19" s="91"/>
      <c r="P19" s="91"/>
      <c r="Q19" s="91"/>
      <c r="R19" s="91"/>
      <c r="S19" s="91"/>
      <c r="T19" s="91"/>
      <c r="U19" s="91"/>
      <c r="V19" s="91"/>
      <c r="W19" s="91"/>
      <c r="X19" s="91"/>
      <c r="Y19" s="91"/>
      <c r="Z19" s="91"/>
    </row>
    <row r="20" spans="1:26">
      <c r="A20" s="467" t="s">
        <v>0</v>
      </c>
      <c r="B20" s="467"/>
      <c r="C20" s="467"/>
      <c r="D20" s="467"/>
      <c r="E20" s="467"/>
      <c r="F20" s="467"/>
      <c r="G20" s="467"/>
      <c r="H20" s="467"/>
      <c r="I20" s="467"/>
      <c r="J20" s="467"/>
      <c r="K20" s="467"/>
      <c r="L20" s="467"/>
      <c r="M20" s="467"/>
      <c r="N20" s="467"/>
      <c r="O20" s="467"/>
      <c r="P20" s="467"/>
      <c r="Q20" s="467"/>
      <c r="R20" s="467"/>
      <c r="S20" s="467"/>
      <c r="T20" s="467"/>
      <c r="U20" s="467"/>
      <c r="V20" s="467"/>
      <c r="W20" s="467"/>
      <c r="X20" s="467"/>
      <c r="Y20" s="467"/>
      <c r="Z20" s="467"/>
    </row>
    <row r="23" spans="1:26">
      <c r="B23" s="1" t="s">
        <v>320</v>
      </c>
      <c r="F23" s="1" t="s">
        <v>321</v>
      </c>
      <c r="G23" s="478">
        <f>'別紙1-1「積算調書」統合'!G11</f>
        <v>0</v>
      </c>
      <c r="H23" s="479"/>
      <c r="I23" s="479"/>
      <c r="J23" s="479"/>
      <c r="K23" s="479"/>
      <c r="L23" s="479"/>
      <c r="M23" s="479"/>
      <c r="N23" s="479"/>
      <c r="O23" s="1" t="s">
        <v>148</v>
      </c>
    </row>
    <row r="25" spans="1:26">
      <c r="B25" s="1" t="s">
        <v>322</v>
      </c>
      <c r="G25" s="480">
        <f>'別紙1-1「積算調書」統合'!$F$4</f>
        <v>0</v>
      </c>
      <c r="H25" s="479"/>
      <c r="I25" s="479"/>
      <c r="J25" s="479"/>
      <c r="K25" s="479"/>
      <c r="L25" s="479"/>
      <c r="M25" s="479"/>
      <c r="N25" s="479"/>
    </row>
    <row r="27" spans="1:26">
      <c r="B27" s="1" t="s">
        <v>481</v>
      </c>
    </row>
    <row r="28" spans="1:26">
      <c r="B28" s="1" t="s">
        <v>345</v>
      </c>
    </row>
    <row r="29" spans="1:26">
      <c r="B29" s="1" t="s">
        <v>349</v>
      </c>
    </row>
    <row r="30" spans="1:26">
      <c r="B30" s="1" t="s">
        <v>346</v>
      </c>
    </row>
    <row r="31" spans="1:26">
      <c r="B31" s="1" t="s">
        <v>323</v>
      </c>
    </row>
    <row r="32" spans="1:26">
      <c r="B32" s="1" t="s">
        <v>347</v>
      </c>
    </row>
    <row r="33" spans="2:26">
      <c r="B33" s="1" t="s">
        <v>348</v>
      </c>
    </row>
    <row r="34" spans="2:26">
      <c r="B34" s="1" t="s">
        <v>324</v>
      </c>
    </row>
    <row r="35" spans="2:26">
      <c r="M35" s="468" t="s">
        <v>325</v>
      </c>
      <c r="N35" s="469"/>
      <c r="O35" s="469"/>
      <c r="P35" s="469"/>
      <c r="Q35" s="469"/>
      <c r="R35" s="469"/>
      <c r="S35" s="469"/>
      <c r="T35" s="469"/>
      <c r="U35" s="469"/>
      <c r="V35" s="469"/>
      <c r="W35" s="469"/>
      <c r="X35" s="469"/>
      <c r="Y35" s="469"/>
      <c r="Z35" s="470"/>
    </row>
    <row r="36" spans="2:26">
      <c r="M36" s="471" t="s">
        <v>1</v>
      </c>
      <c r="N36" s="471"/>
      <c r="O36" s="471"/>
      <c r="P36" s="471"/>
      <c r="Q36" s="472"/>
      <c r="R36" s="473"/>
      <c r="S36" s="473"/>
      <c r="T36" s="473"/>
      <c r="U36" s="473"/>
      <c r="V36" s="473"/>
      <c r="W36" s="473"/>
      <c r="X36" s="473"/>
      <c r="Y36" s="473"/>
      <c r="Z36" s="474"/>
    </row>
    <row r="37" spans="2:26">
      <c r="M37" s="471"/>
      <c r="N37" s="471"/>
      <c r="O37" s="471"/>
      <c r="P37" s="471"/>
      <c r="Q37" s="475"/>
      <c r="R37" s="476"/>
      <c r="S37" s="476"/>
      <c r="T37" s="476"/>
      <c r="U37" s="476"/>
      <c r="V37" s="476"/>
      <c r="W37" s="476"/>
      <c r="X37" s="476"/>
      <c r="Y37" s="476"/>
      <c r="Z37" s="477"/>
    </row>
    <row r="38" spans="2:26">
      <c r="M38" s="471" t="s">
        <v>2</v>
      </c>
      <c r="N38" s="471"/>
      <c r="O38" s="471"/>
      <c r="P38" s="471"/>
      <c r="Q38" s="468"/>
      <c r="R38" s="469"/>
      <c r="S38" s="469"/>
      <c r="T38" s="469"/>
      <c r="U38" s="469"/>
      <c r="V38" s="469"/>
      <c r="W38" s="469"/>
      <c r="X38" s="469"/>
      <c r="Y38" s="469"/>
      <c r="Z38" s="470"/>
    </row>
    <row r="39" spans="2:26">
      <c r="M39" s="471" t="s">
        <v>135</v>
      </c>
      <c r="N39" s="471"/>
      <c r="O39" s="471"/>
      <c r="P39" s="471"/>
      <c r="Q39" s="468"/>
      <c r="R39" s="469"/>
      <c r="S39" s="469"/>
      <c r="T39" s="469"/>
      <c r="U39" s="469"/>
      <c r="V39" s="469"/>
      <c r="W39" s="469"/>
      <c r="X39" s="469"/>
      <c r="Y39" s="469"/>
      <c r="Z39" s="470"/>
    </row>
    <row r="40" spans="2:26">
      <c r="M40" s="471" t="s">
        <v>136</v>
      </c>
      <c r="N40" s="471"/>
      <c r="O40" s="471"/>
      <c r="P40" s="471"/>
      <c r="Q40" s="468"/>
      <c r="R40" s="469"/>
      <c r="S40" s="469"/>
      <c r="T40" s="469"/>
      <c r="U40" s="469"/>
      <c r="V40" s="469"/>
      <c r="W40" s="469"/>
      <c r="X40" s="469"/>
      <c r="Y40" s="469"/>
      <c r="Z40" s="470"/>
    </row>
  </sheetData>
  <mergeCells count="14">
    <mergeCell ref="M38:P38"/>
    <mergeCell ref="Q38:Z38"/>
    <mergeCell ref="M39:P39"/>
    <mergeCell ref="Q39:Z39"/>
    <mergeCell ref="M40:P40"/>
    <mergeCell ref="Q40:Z40"/>
    <mergeCell ref="T1:Z1"/>
    <mergeCell ref="T2:Z2"/>
    <mergeCell ref="A20:Z20"/>
    <mergeCell ref="M35:Z35"/>
    <mergeCell ref="M36:P37"/>
    <mergeCell ref="Q36:Z37"/>
    <mergeCell ref="G23:N23"/>
    <mergeCell ref="G25:N25"/>
  </mergeCells>
  <phoneticPr fontId="5"/>
  <conditionalFormatting sqref="G25:N25">
    <cfRule type="expression" dxfId="37" priority="1">
      <formula>G25=""</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E5058-B8D7-4B7E-A611-6BA2A578C2ED}">
  <sheetPr>
    <pageSetUpPr fitToPage="1"/>
  </sheetPr>
  <dimension ref="A1:N28"/>
  <sheetViews>
    <sheetView zoomScaleNormal="100" workbookViewId="0">
      <selection activeCell="B5" sqref="B5"/>
    </sheetView>
  </sheetViews>
  <sheetFormatPr defaultColWidth="9.77734375" defaultRowHeight="13.2"/>
  <cols>
    <col min="1" max="1" width="18.109375" style="205" customWidth="1"/>
    <col min="2" max="8" width="22.44140625" style="205" customWidth="1"/>
    <col min="9" max="9" width="29.33203125" style="205" customWidth="1"/>
    <col min="10" max="10" width="27.21875" style="205" customWidth="1"/>
    <col min="11" max="11" width="12.6640625" style="205" customWidth="1"/>
    <col min="12" max="12" width="25.5546875" style="205" customWidth="1"/>
    <col min="13" max="13" width="12.6640625" style="205" customWidth="1"/>
    <col min="14" max="16384" width="9.77734375" style="205"/>
  </cols>
  <sheetData>
    <row r="1" spans="1:14" ht="16.2">
      <c r="A1" s="209" t="s">
        <v>316</v>
      </c>
      <c r="B1" s="209"/>
    </row>
    <row r="2" spans="1:14" ht="18">
      <c r="E2" s="210" t="s">
        <v>65</v>
      </c>
      <c r="F2" s="481"/>
      <c r="G2" s="481"/>
      <c r="L2" s="221"/>
    </row>
    <row r="3" spans="1:14" ht="18" customHeight="1">
      <c r="E3" s="210" t="s">
        <v>25</v>
      </c>
      <c r="F3" s="482"/>
      <c r="G3" s="482"/>
      <c r="L3" s="221"/>
      <c r="M3" s="211"/>
    </row>
    <row r="4" spans="1:14" ht="18">
      <c r="E4" s="210" t="s">
        <v>64</v>
      </c>
      <c r="F4" s="483"/>
      <c r="G4" s="483"/>
      <c r="L4" s="221"/>
      <c r="M4" s="211"/>
    </row>
    <row r="5" spans="1:14" ht="23.4">
      <c r="A5" s="213"/>
      <c r="B5" s="213"/>
      <c r="C5" s="213"/>
      <c r="D5" s="213" t="s">
        <v>66</v>
      </c>
      <c r="E5" s="213"/>
      <c r="F5" s="213"/>
      <c r="G5" s="213"/>
      <c r="H5" s="213"/>
      <c r="L5" s="221"/>
      <c r="M5" s="211"/>
    </row>
    <row r="6" spans="1:14" ht="23.4">
      <c r="B6" s="213"/>
      <c r="C6" s="213"/>
      <c r="D6" s="213"/>
      <c r="E6" s="213"/>
      <c r="F6" s="213"/>
      <c r="G6" s="213"/>
      <c r="H6" s="213"/>
      <c r="L6" s="221"/>
    </row>
    <row r="7" spans="1:14" ht="23.4">
      <c r="B7" s="214"/>
      <c r="C7" s="212"/>
      <c r="D7" s="212"/>
      <c r="E7" s="212"/>
      <c r="F7" s="212"/>
      <c r="G7" s="212"/>
      <c r="H7" s="212"/>
      <c r="L7" s="221"/>
    </row>
    <row r="8" spans="1:14" ht="52.8">
      <c r="A8" s="206" t="s">
        <v>312</v>
      </c>
      <c r="B8" s="206" t="s">
        <v>130</v>
      </c>
      <c r="C8" s="206" t="s">
        <v>123</v>
      </c>
      <c r="D8" s="206" t="s">
        <v>13</v>
      </c>
      <c r="E8" s="206" t="s">
        <v>10</v>
      </c>
      <c r="F8" s="206" t="s">
        <v>131</v>
      </c>
      <c r="G8" s="206" t="s">
        <v>350</v>
      </c>
      <c r="H8" s="219"/>
      <c r="L8" s="221"/>
    </row>
    <row r="9" spans="1:14" ht="39.6">
      <c r="A9" s="207" t="s">
        <v>313</v>
      </c>
      <c r="B9" s="87">
        <f>+'別紙1-1-1「ロボット積算調書」'!$A$9</f>
        <v>0</v>
      </c>
      <c r="C9" s="87">
        <f>+'別紙1-1-1「ロボット積算調書」'!$B$9</f>
        <v>0</v>
      </c>
      <c r="D9" s="87">
        <f>+'別紙1-1-1「ロボット積算調書」'!$C$9</f>
        <v>0</v>
      </c>
      <c r="E9" s="87">
        <f>+'別紙1-1-1「ロボット積算調書」'!$D$9</f>
        <v>0</v>
      </c>
      <c r="F9" s="87">
        <f>+'別紙1-1-1「ロボット積算調書」'!$E$9</f>
        <v>0</v>
      </c>
      <c r="G9" s="87">
        <f>+'別紙1-1-1「ロボット積算調書」'!$G$9</f>
        <v>0</v>
      </c>
      <c r="H9" s="218"/>
      <c r="L9" s="221"/>
    </row>
    <row r="10" spans="1:14" ht="52.8">
      <c r="A10" s="207" t="s">
        <v>314</v>
      </c>
      <c r="B10" s="87">
        <f>'別紙1-2-1「デジタル積算調書」'!B9</f>
        <v>0</v>
      </c>
      <c r="C10" s="87">
        <f>'別紙1-2-1「デジタル積算調書」'!C9</f>
        <v>0</v>
      </c>
      <c r="D10" s="87">
        <f>'別紙1-2-1「デジタル積算調書」'!D9</f>
        <v>0</v>
      </c>
      <c r="E10" s="87">
        <f>'別紙1-2-1「デジタル積算調書」'!E9</f>
        <v>0</v>
      </c>
      <c r="F10" s="231">
        <f>'別紙1-2-1「デジタル積算調書」'!F9</f>
        <v>0</v>
      </c>
      <c r="G10" s="231">
        <f>'別紙1-2-1「デジタル積算調書」'!H9</f>
        <v>0</v>
      </c>
      <c r="L10" s="221"/>
    </row>
    <row r="11" spans="1:14" ht="26.4">
      <c r="A11" s="208" t="s">
        <v>315</v>
      </c>
      <c r="B11" s="87">
        <f>SUM(B9:B10)</f>
        <v>0</v>
      </c>
      <c r="C11" s="87">
        <f t="shared" ref="C11:G11" si="0">SUM(C9:C10)</f>
        <v>0</v>
      </c>
      <c r="D11" s="87">
        <f t="shared" si="0"/>
        <v>0</v>
      </c>
      <c r="E11" s="87">
        <f t="shared" si="0"/>
        <v>0</v>
      </c>
      <c r="F11" s="231">
        <f>SUM(F9:F10)</f>
        <v>0</v>
      </c>
      <c r="G11" s="231">
        <f t="shared" si="0"/>
        <v>0</v>
      </c>
      <c r="L11" s="221"/>
      <c r="M11" s="1"/>
      <c r="N11" s="1"/>
    </row>
    <row r="12" spans="1:14" ht="18">
      <c r="A12" s="205" t="s">
        <v>133</v>
      </c>
      <c r="L12" s="221"/>
      <c r="M12" s="1"/>
      <c r="N12" s="1"/>
    </row>
    <row r="13" spans="1:14" ht="18">
      <c r="L13" s="221"/>
      <c r="M13" s="1"/>
      <c r="N13" s="1"/>
    </row>
    <row r="14" spans="1:14" ht="18">
      <c r="L14" s="221"/>
      <c r="M14" s="1"/>
      <c r="N14" s="1"/>
    </row>
    <row r="15" spans="1:14" ht="18">
      <c r="L15" s="221"/>
      <c r="M15" s="1"/>
      <c r="N15" s="1"/>
    </row>
    <row r="16" spans="1:14" ht="18">
      <c r="L16" s="221"/>
      <c r="M16" s="1"/>
      <c r="N16" s="1"/>
    </row>
    <row r="17" spans="6:14" ht="18">
      <c r="L17" s="221"/>
      <c r="M17" s="1"/>
      <c r="N17" s="1"/>
    </row>
    <row r="18" spans="6:14" ht="18">
      <c r="L18" s="221"/>
      <c r="M18" s="1"/>
      <c r="N18" s="1"/>
    </row>
    <row r="19" spans="6:14" ht="18">
      <c r="L19" s="221"/>
      <c r="M19" s="1"/>
      <c r="N19" s="1"/>
    </row>
    <row r="20" spans="6:14" ht="18">
      <c r="L20" s="221"/>
      <c r="M20" s="1"/>
      <c r="N20" s="1"/>
    </row>
    <row r="21" spans="6:14" ht="18">
      <c r="L21" s="221"/>
      <c r="M21" s="1"/>
      <c r="N21" s="1"/>
    </row>
    <row r="22" spans="6:14" ht="18">
      <c r="L22" s="221"/>
      <c r="M22" s="1"/>
      <c r="N22" s="1"/>
    </row>
    <row r="23" spans="6:14" ht="18">
      <c r="L23" s="221"/>
      <c r="M23" s="1"/>
      <c r="N23" s="1"/>
    </row>
    <row r="24" spans="6:14" ht="18">
      <c r="L24" s="221"/>
      <c r="M24" s="1"/>
      <c r="N24" s="1"/>
    </row>
    <row r="25" spans="6:14" ht="18">
      <c r="L25" s="221"/>
      <c r="M25" s="1"/>
      <c r="N25" s="1"/>
    </row>
    <row r="26" spans="6:14" ht="18">
      <c r="L26" s="221"/>
      <c r="M26" s="1"/>
      <c r="N26" s="1"/>
    </row>
    <row r="27" spans="6:14" ht="18">
      <c r="F27" s="220"/>
      <c r="L27" s="221"/>
    </row>
    <row r="28" spans="6:14" ht="18">
      <c r="F28" s="220"/>
      <c r="L28" s="221"/>
    </row>
  </sheetData>
  <mergeCells count="3">
    <mergeCell ref="F2:G2"/>
    <mergeCell ref="F3:G3"/>
    <mergeCell ref="F4:G4"/>
  </mergeCells>
  <phoneticPr fontId="5"/>
  <conditionalFormatting sqref="F2:G4">
    <cfRule type="expression" dxfId="36" priority="1">
      <formula>F2=""</formula>
    </cfRule>
  </conditionalFormatting>
  <dataValidations count="1">
    <dataValidation type="list" allowBlank="1" showInputMessage="1" showErrorMessage="1" sqref="F3:G3" xr:uid="{A0D41079-A3F8-4941-ABE8-395249454708}">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重度障害者等包括支援,児童発達支援,放課後等デイサービス,居宅訪問型児童発達支援,保育所等訪問支援,障害児入所施設,障害児相談支援"</formula1>
    </dataValidation>
  </dataValidations>
  <pageMargins left="0.7" right="0.7" top="0.75" bottom="0.75" header="0.3" footer="0.3"/>
  <pageSetup paperSize="9" scale="76"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L38"/>
  <sheetViews>
    <sheetView showGridLines="0" view="pageBreakPreview" zoomScale="80" zoomScaleNormal="100" zoomScaleSheetLayoutView="80" workbookViewId="0">
      <selection activeCell="E10" sqref="E10"/>
    </sheetView>
  </sheetViews>
  <sheetFormatPr defaultColWidth="9" defaultRowHeight="13.2"/>
  <cols>
    <col min="1" max="7" width="20.6640625" style="1" customWidth="1"/>
    <col min="8" max="8" width="9" style="1"/>
    <col min="9" max="9" width="32" style="1" customWidth="1"/>
    <col min="10" max="12" width="11.6640625" style="1" customWidth="1"/>
    <col min="13" max="16384" width="9" style="1"/>
  </cols>
  <sheetData>
    <row r="1" spans="1:12" ht="20.100000000000001" customHeight="1">
      <c r="A1" s="66" t="s">
        <v>125</v>
      </c>
      <c r="B1" s="3"/>
      <c r="C1" s="3"/>
      <c r="D1" s="3"/>
      <c r="E1" s="3"/>
      <c r="F1" s="3"/>
      <c r="G1" s="3"/>
    </row>
    <row r="2" spans="1:12" ht="20.100000000000001" customHeight="1">
      <c r="A2" s="3"/>
      <c r="B2" s="3"/>
      <c r="C2" s="3"/>
      <c r="D2" s="4"/>
      <c r="E2" s="4" t="s">
        <v>65</v>
      </c>
      <c r="F2" s="485"/>
      <c r="G2" s="485"/>
    </row>
    <row r="3" spans="1:12" ht="20.100000000000001" customHeight="1">
      <c r="A3" s="3"/>
      <c r="B3" s="3"/>
      <c r="C3" s="3"/>
      <c r="D3" s="4"/>
      <c r="E3" s="4" t="s">
        <v>154</v>
      </c>
      <c r="F3" s="484"/>
      <c r="G3" s="484"/>
      <c r="I3" s="67"/>
      <c r="J3" s="64"/>
      <c r="K3" s="64"/>
      <c r="L3" s="64"/>
    </row>
    <row r="4" spans="1:12" ht="20.100000000000001" customHeight="1">
      <c r="A4" s="3"/>
      <c r="B4" s="3"/>
      <c r="C4" s="3"/>
      <c r="D4" s="4"/>
      <c r="E4" s="4" t="s">
        <v>64</v>
      </c>
      <c r="F4" s="486"/>
      <c r="G4" s="486"/>
      <c r="I4" s="67"/>
      <c r="J4" s="64"/>
      <c r="K4" s="64"/>
      <c r="L4" s="64"/>
    </row>
    <row r="5" spans="1:12" ht="20.100000000000001" customHeight="1">
      <c r="A5" s="487" t="s">
        <v>66</v>
      </c>
      <c r="B5" s="487"/>
      <c r="C5" s="487"/>
      <c r="D5" s="487"/>
      <c r="E5" s="487"/>
      <c r="F5" s="487"/>
      <c r="G5" s="487"/>
      <c r="J5" s="64"/>
      <c r="K5" s="64"/>
      <c r="L5" s="64"/>
    </row>
    <row r="6" spans="1:12" ht="20.100000000000001" customHeight="1">
      <c r="A6" s="71"/>
      <c r="B6" s="71"/>
      <c r="C6" s="71"/>
      <c r="D6" s="71"/>
      <c r="E6" s="71"/>
      <c r="F6" s="71"/>
      <c r="G6" s="71"/>
    </row>
    <row r="7" spans="1:12" ht="20.100000000000001" customHeight="1">
      <c r="A7" s="63"/>
      <c r="B7" s="35"/>
      <c r="C7" s="35"/>
      <c r="D7" s="35"/>
      <c r="E7" s="35"/>
      <c r="F7" s="35"/>
      <c r="G7" s="35"/>
    </row>
    <row r="8" spans="1:12" ht="60" customHeight="1">
      <c r="A8" s="62" t="s">
        <v>130</v>
      </c>
      <c r="B8" s="5" t="s">
        <v>123</v>
      </c>
      <c r="C8" s="5" t="s">
        <v>13</v>
      </c>
      <c r="D8" s="5" t="s">
        <v>10</v>
      </c>
      <c r="E8" s="62" t="s">
        <v>131</v>
      </c>
      <c r="F8" s="5" t="s">
        <v>132</v>
      </c>
      <c r="G8" s="37" t="s">
        <v>204</v>
      </c>
    </row>
    <row r="9" spans="1:12" ht="120.75" customHeight="1">
      <c r="A9" s="315">
        <f>+B9</f>
        <v>0</v>
      </c>
      <c r="B9" s="6">
        <f>'別紙1-1-2①「ロボット積算内訳書」'!G48</f>
        <v>0</v>
      </c>
      <c r="C9" s="73"/>
      <c r="D9" s="34">
        <f>B9-C9</f>
        <v>0</v>
      </c>
      <c r="E9" s="6">
        <f>IFERROR(VLOOKUP(F3,$I$11:$J$38,2,0),0)</f>
        <v>0</v>
      </c>
      <c r="F9" s="34">
        <f>MIN(E9,D9)</f>
        <v>0</v>
      </c>
      <c r="G9" s="70">
        <f>ROUNDDOWN(F9*3/4,-3)</f>
        <v>0</v>
      </c>
    </row>
    <row r="10" spans="1:12" ht="30" customHeight="1">
      <c r="A10" s="38"/>
      <c r="B10" s="38"/>
      <c r="C10" s="38"/>
      <c r="D10" s="36"/>
      <c r="E10" s="36"/>
      <c r="F10" s="39"/>
      <c r="G10" s="39"/>
    </row>
    <row r="11" spans="1:12" ht="20.100000000000001" customHeight="1">
      <c r="A11" s="3"/>
      <c r="B11" s="3"/>
      <c r="C11" s="3"/>
      <c r="D11" s="3"/>
      <c r="E11" s="3"/>
      <c r="F11" s="3"/>
      <c r="G11" s="3"/>
      <c r="I11" s="1" t="s">
        <v>205</v>
      </c>
      <c r="J11" s="1">
        <v>6660000</v>
      </c>
    </row>
    <row r="12" spans="1:12" ht="20.100000000000001" customHeight="1">
      <c r="A12" s="1" t="s">
        <v>134</v>
      </c>
      <c r="I12" s="1" t="s">
        <v>206</v>
      </c>
      <c r="J12" s="1">
        <v>9990000</v>
      </c>
    </row>
    <row r="13" spans="1:12" ht="20.100000000000001" customHeight="1">
      <c r="I13" s="1" t="s">
        <v>207</v>
      </c>
      <c r="J13" s="1">
        <v>16650000</v>
      </c>
    </row>
    <row r="14" spans="1:12" ht="20.100000000000001" customHeight="1">
      <c r="I14" s="1" t="s">
        <v>208</v>
      </c>
      <c r="J14" s="1">
        <v>20000000</v>
      </c>
    </row>
    <row r="15" spans="1:12" ht="20.100000000000001" customHeight="1">
      <c r="I15" s="1" t="s">
        <v>209</v>
      </c>
      <c r="J15" s="1">
        <v>2000000</v>
      </c>
    </row>
    <row r="16" spans="1:12" ht="20.100000000000001" customHeight="1">
      <c r="I16" s="1" t="s">
        <v>210</v>
      </c>
      <c r="J16" s="1">
        <v>3000000</v>
      </c>
    </row>
    <row r="17" spans="9:10" ht="20.100000000000001" customHeight="1">
      <c r="I17" s="1" t="s">
        <v>211</v>
      </c>
      <c r="J17" s="1">
        <v>5000000</v>
      </c>
    </row>
    <row r="18" spans="9:10" ht="20.100000000000001" customHeight="1">
      <c r="I18" s="1" t="s">
        <v>212</v>
      </c>
      <c r="J18" s="1">
        <v>6000000</v>
      </c>
    </row>
    <row r="19" spans="9:10" ht="20.100000000000001" customHeight="1">
      <c r="I19" s="1" t="s">
        <v>213</v>
      </c>
      <c r="J19" s="1">
        <v>5600000</v>
      </c>
    </row>
    <row r="20" spans="9:10">
      <c r="I20" s="1" t="s">
        <v>214</v>
      </c>
      <c r="J20" s="1">
        <v>8400000</v>
      </c>
    </row>
    <row r="21" spans="9:10">
      <c r="I21" s="1" t="s">
        <v>215</v>
      </c>
      <c r="J21" s="1">
        <v>14000000</v>
      </c>
    </row>
    <row r="22" spans="9:10">
      <c r="I22" s="1" t="s">
        <v>216</v>
      </c>
      <c r="J22" s="1">
        <v>16800000</v>
      </c>
    </row>
    <row r="23" spans="9:10">
      <c r="I23" s="1" t="s">
        <v>219</v>
      </c>
      <c r="J23" s="1">
        <v>2000000</v>
      </c>
    </row>
    <row r="24" spans="9:10">
      <c r="I24" s="1" t="s">
        <v>220</v>
      </c>
      <c r="J24" s="1">
        <v>3000000</v>
      </c>
    </row>
    <row r="25" spans="9:10">
      <c r="I25" s="1" t="s">
        <v>221</v>
      </c>
      <c r="J25" s="1">
        <v>5000000</v>
      </c>
    </row>
    <row r="26" spans="9:10">
      <c r="I26" s="1" t="s">
        <v>222</v>
      </c>
      <c r="J26" s="1">
        <v>6000000</v>
      </c>
    </row>
    <row r="27" spans="9:10">
      <c r="I27" s="1" t="s">
        <v>217</v>
      </c>
      <c r="J27" s="1">
        <v>1500000</v>
      </c>
    </row>
    <row r="28" spans="9:10">
      <c r="I28" s="1" t="s">
        <v>218</v>
      </c>
      <c r="J28" s="1">
        <v>1900000</v>
      </c>
    </row>
    <row r="29" spans="9:10">
      <c r="I29" s="1" t="s">
        <v>223</v>
      </c>
      <c r="J29" s="1">
        <v>6000000</v>
      </c>
    </row>
    <row r="30" spans="9:10">
      <c r="I30" s="1" t="s">
        <v>224</v>
      </c>
      <c r="J30" s="1">
        <v>7000000</v>
      </c>
    </row>
    <row r="31" spans="9:10">
      <c r="I31" s="1" t="s">
        <v>225</v>
      </c>
      <c r="J31" s="1">
        <v>8000000</v>
      </c>
    </row>
    <row r="32" spans="9:10">
      <c r="I32" s="1" t="s">
        <v>226</v>
      </c>
      <c r="J32" s="1">
        <v>980000</v>
      </c>
    </row>
    <row r="33" spans="9:10">
      <c r="I33" s="1" t="s">
        <v>227</v>
      </c>
      <c r="J33" s="1">
        <v>1440000</v>
      </c>
    </row>
    <row r="34" spans="9:10">
      <c r="I34" s="1" t="s">
        <v>228</v>
      </c>
      <c r="J34" s="1">
        <v>2000000</v>
      </c>
    </row>
    <row r="35" spans="9:10">
      <c r="I35" s="1" t="s">
        <v>229</v>
      </c>
      <c r="J35" s="1">
        <v>1500000</v>
      </c>
    </row>
    <row r="36" spans="9:10">
      <c r="I36" s="1" t="s">
        <v>230</v>
      </c>
      <c r="J36" s="1">
        <v>1500000</v>
      </c>
    </row>
    <row r="37" spans="9:10">
      <c r="I37" s="1" t="s">
        <v>232</v>
      </c>
      <c r="J37" s="1">
        <v>1500000</v>
      </c>
    </row>
    <row r="38" spans="9:10">
      <c r="I38" s="1" t="s">
        <v>231</v>
      </c>
      <c r="J38" s="1">
        <v>1500000</v>
      </c>
    </row>
  </sheetData>
  <mergeCells count="4">
    <mergeCell ref="F3:G3"/>
    <mergeCell ref="F2:G2"/>
    <mergeCell ref="F4:G4"/>
    <mergeCell ref="A5:G5"/>
  </mergeCells>
  <phoneticPr fontId="5"/>
  <dataValidations count="1">
    <dataValidation type="list" allowBlank="1" showInputMessage="1" showErrorMessage="1" sqref="F3:G3" xr:uid="{00000000-0002-0000-0100-000000000000}">
      <formula1>$I$11:$I$38</formula1>
    </dataValidation>
  </dataValidations>
  <printOptions horizontalCentered="1"/>
  <pageMargins left="0.94488188976377963" right="0.94488188976377963" top="0.86614173228346458" bottom="0.59055118110236227" header="0.11811023622047245" footer="0.11811023622047245"/>
  <pageSetup paperSize="9" scale="88"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B1:K50"/>
  <sheetViews>
    <sheetView showGridLines="0" showZeros="0" view="pageBreakPreview" topLeftCell="A8" zoomScale="80" zoomScaleNormal="100" zoomScaleSheetLayoutView="80" workbookViewId="0">
      <selection activeCell="E3" sqref="E3:G3"/>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customWidth="1"/>
    <col min="11" max="11" width="9" style="1" customWidth="1"/>
    <col min="12" max="16384" width="9" style="1"/>
  </cols>
  <sheetData>
    <row r="1" spans="2:11" ht="18" customHeight="1">
      <c r="B1" s="3" t="s">
        <v>327</v>
      </c>
      <c r="C1" s="3"/>
      <c r="D1" s="3"/>
      <c r="E1" s="3"/>
      <c r="F1" s="3"/>
      <c r="G1" s="3"/>
      <c r="K1" s="1" t="s">
        <v>20</v>
      </c>
    </row>
    <row r="2" spans="2:11" ht="18" customHeight="1">
      <c r="B2" s="3"/>
      <c r="C2" s="3"/>
      <c r="D2" s="4" t="s">
        <v>65</v>
      </c>
      <c r="E2" s="495">
        <f>'別紙1-1-1「ロボット積算調書」'!F2</f>
        <v>0</v>
      </c>
      <c r="F2" s="495"/>
      <c r="G2" s="495"/>
      <c r="K2" s="1" t="s">
        <v>21</v>
      </c>
    </row>
    <row r="3" spans="2:11" ht="18" customHeight="1">
      <c r="B3" s="3"/>
      <c r="C3" s="3"/>
      <c r="D3" s="4" t="s">
        <v>154</v>
      </c>
      <c r="E3" s="494">
        <f>'別紙1-1-1「ロボット積算調書」'!F3</f>
        <v>0</v>
      </c>
      <c r="F3" s="494"/>
      <c r="G3" s="494"/>
      <c r="K3" s="1" t="s">
        <v>22</v>
      </c>
    </row>
    <row r="4" spans="2:11" ht="18" customHeight="1">
      <c r="B4" s="3"/>
      <c r="C4" s="3"/>
      <c r="D4" s="4" t="s">
        <v>64</v>
      </c>
      <c r="E4" s="494">
        <f>'別紙1-1-1「ロボット積算調書」'!F4</f>
        <v>0</v>
      </c>
      <c r="F4" s="494"/>
      <c r="G4" s="494"/>
      <c r="K4" s="1" t="s">
        <v>23</v>
      </c>
    </row>
    <row r="5" spans="2:11">
      <c r="B5" s="3"/>
      <c r="C5" s="3"/>
      <c r="D5" s="3"/>
      <c r="E5" s="3"/>
      <c r="F5" s="3"/>
      <c r="G5" s="3"/>
      <c r="K5" s="1" t="s">
        <v>67</v>
      </c>
    </row>
    <row r="6" spans="2:11" ht="18" customHeight="1">
      <c r="B6" s="487" t="s">
        <v>68</v>
      </c>
      <c r="C6" s="496"/>
      <c r="D6" s="496"/>
      <c r="E6" s="496"/>
      <c r="F6" s="496"/>
      <c r="G6" s="496"/>
      <c r="K6" s="1" t="s">
        <v>24</v>
      </c>
    </row>
    <row r="7" spans="2:11" ht="15" customHeight="1">
      <c r="B7" s="496"/>
      <c r="C7" s="496"/>
      <c r="D7" s="496"/>
      <c r="E7" s="496"/>
      <c r="F7" s="496"/>
      <c r="G7" s="496"/>
    </row>
    <row r="8" spans="2:11" ht="3.75" customHeight="1">
      <c r="B8" s="69"/>
      <c r="C8" s="69"/>
      <c r="D8" s="69"/>
      <c r="E8" s="69"/>
      <c r="F8" s="69"/>
      <c r="G8" s="69"/>
    </row>
    <row r="9" spans="2:11" ht="18" customHeight="1">
      <c r="B9" s="3" t="s">
        <v>151</v>
      </c>
      <c r="C9" s="65"/>
      <c r="D9" s="3"/>
      <c r="E9" s="3"/>
      <c r="F9" s="3"/>
      <c r="G9" s="3"/>
    </row>
    <row r="10" spans="2:11" ht="18" customHeight="1">
      <c r="B10" s="3" t="s">
        <v>127</v>
      </c>
      <c r="C10" s="65"/>
      <c r="D10" s="3"/>
      <c r="E10" s="3"/>
      <c r="F10" s="3"/>
      <c r="G10" s="3"/>
      <c r="K10" s="1" t="s">
        <v>22</v>
      </c>
    </row>
    <row r="11" spans="2:11" ht="18" customHeight="1">
      <c r="B11" s="33" t="s">
        <v>129</v>
      </c>
      <c r="C11" s="33" t="s">
        <v>19</v>
      </c>
      <c r="D11" s="33" t="s">
        <v>11</v>
      </c>
      <c r="E11" s="33" t="s">
        <v>16</v>
      </c>
      <c r="F11" s="33" t="s">
        <v>12</v>
      </c>
      <c r="G11" s="33" t="s">
        <v>17</v>
      </c>
      <c r="K11" s="1" t="s">
        <v>23</v>
      </c>
    </row>
    <row r="12" spans="2:11" ht="18" customHeight="1">
      <c r="B12" s="72"/>
      <c r="C12" s="72"/>
      <c r="D12" s="74"/>
      <c r="E12" s="75"/>
      <c r="F12" s="76"/>
      <c r="G12" s="75">
        <f>E12*F12</f>
        <v>0</v>
      </c>
      <c r="K12" s="1" t="s">
        <v>24</v>
      </c>
    </row>
    <row r="13" spans="2:11" ht="18" customHeight="1" thickBot="1">
      <c r="B13" s="72"/>
      <c r="C13" s="77"/>
      <c r="D13" s="78"/>
      <c r="E13" s="79"/>
      <c r="F13" s="80"/>
      <c r="G13" s="79">
        <f>E13*F13</f>
        <v>0</v>
      </c>
    </row>
    <row r="14" spans="2:11" ht="18" customHeight="1" thickTop="1">
      <c r="B14" s="488" t="s">
        <v>113</v>
      </c>
      <c r="C14" s="489"/>
      <c r="D14" s="489"/>
      <c r="E14" s="489"/>
      <c r="F14" s="490"/>
      <c r="G14" s="68">
        <f>SUM(G12:G13)</f>
        <v>0</v>
      </c>
    </row>
    <row r="15" spans="2:11" ht="9" customHeight="1">
      <c r="B15" s="7"/>
      <c r="C15" s="7"/>
      <c r="D15" s="7"/>
      <c r="E15" s="7"/>
      <c r="F15" s="7"/>
      <c r="G15" s="7"/>
    </row>
    <row r="16" spans="2:11" ht="18" customHeight="1">
      <c r="B16" s="3" t="s">
        <v>150</v>
      </c>
      <c r="C16" s="65"/>
      <c r="D16" s="3"/>
      <c r="E16" s="3"/>
      <c r="F16" s="3"/>
      <c r="G16" s="3"/>
    </row>
    <row r="17" spans="2:7" ht="18" customHeight="1">
      <c r="B17" s="33" t="s">
        <v>129</v>
      </c>
      <c r="C17" s="33" t="s">
        <v>19</v>
      </c>
      <c r="D17" s="33" t="s">
        <v>11</v>
      </c>
      <c r="E17" s="33" t="s">
        <v>16</v>
      </c>
      <c r="F17" s="33" t="s">
        <v>12</v>
      </c>
      <c r="G17" s="33" t="s">
        <v>17</v>
      </c>
    </row>
    <row r="18" spans="2:7" ht="18" customHeight="1">
      <c r="B18" s="72"/>
      <c r="C18" s="72"/>
      <c r="D18" s="74"/>
      <c r="E18" s="75"/>
      <c r="F18" s="76"/>
      <c r="G18" s="75">
        <f>E18*F18</f>
        <v>0</v>
      </c>
    </row>
    <row r="19" spans="2:7" ht="18" customHeight="1" thickBot="1">
      <c r="B19" s="72"/>
      <c r="C19" s="77"/>
      <c r="D19" s="78"/>
      <c r="E19" s="79"/>
      <c r="F19" s="80"/>
      <c r="G19" s="79">
        <f>E19*F19</f>
        <v>0</v>
      </c>
    </row>
    <row r="20" spans="2:7" ht="18" customHeight="1" thickTop="1">
      <c r="B20" s="488" t="s">
        <v>114</v>
      </c>
      <c r="C20" s="489"/>
      <c r="D20" s="489"/>
      <c r="E20" s="489"/>
      <c r="F20" s="490"/>
      <c r="G20" s="68">
        <f>SUM(G18:G19)</f>
        <v>0</v>
      </c>
    </row>
    <row r="21" spans="2:7" ht="9.6" customHeight="1">
      <c r="B21" s="7"/>
      <c r="C21" s="7"/>
      <c r="D21" s="7"/>
      <c r="E21" s="7"/>
      <c r="F21" s="7"/>
      <c r="G21" s="7"/>
    </row>
    <row r="22" spans="2:7" ht="18" customHeight="1">
      <c r="B22" s="3" t="s">
        <v>128</v>
      </c>
      <c r="C22" s="65"/>
      <c r="D22" s="3"/>
      <c r="E22" s="3"/>
      <c r="F22" s="3"/>
      <c r="G22" s="3"/>
    </row>
    <row r="23" spans="2:7" ht="18" customHeight="1">
      <c r="B23" s="33" t="s">
        <v>129</v>
      </c>
      <c r="C23" s="33" t="s">
        <v>19</v>
      </c>
      <c r="D23" s="33" t="s">
        <v>11</v>
      </c>
      <c r="E23" s="33" t="s">
        <v>16</v>
      </c>
      <c r="F23" s="33" t="s">
        <v>12</v>
      </c>
      <c r="G23" s="33" t="s">
        <v>17</v>
      </c>
    </row>
    <row r="24" spans="2:7" ht="18" customHeight="1">
      <c r="B24" s="72"/>
      <c r="C24" s="72"/>
      <c r="D24" s="74"/>
      <c r="E24" s="75"/>
      <c r="F24" s="76"/>
      <c r="G24" s="75">
        <f>E24*F24</f>
        <v>0</v>
      </c>
    </row>
    <row r="25" spans="2:7" ht="18" customHeight="1" thickBot="1">
      <c r="B25" s="72"/>
      <c r="C25" s="77"/>
      <c r="D25" s="78"/>
      <c r="E25" s="79"/>
      <c r="F25" s="80"/>
      <c r="G25" s="79">
        <f>E25*F25</f>
        <v>0</v>
      </c>
    </row>
    <row r="26" spans="2:7" ht="18" customHeight="1" thickTop="1">
      <c r="B26" s="488" t="s">
        <v>126</v>
      </c>
      <c r="C26" s="489"/>
      <c r="D26" s="489"/>
      <c r="E26" s="489"/>
      <c r="F26" s="490"/>
      <c r="G26" s="68">
        <f>SUM(G24:G25)</f>
        <v>0</v>
      </c>
    </row>
    <row r="27" spans="2:7" ht="15" customHeight="1">
      <c r="B27" s="69"/>
      <c r="C27" s="69"/>
      <c r="D27" s="69"/>
      <c r="E27" s="69"/>
      <c r="F27" s="69"/>
      <c r="G27" s="69"/>
    </row>
    <row r="28" spans="2:7" ht="18" customHeight="1">
      <c r="B28" s="3" t="s">
        <v>152</v>
      </c>
      <c r="C28" s="65"/>
      <c r="D28" s="3"/>
      <c r="E28" s="3"/>
      <c r="F28" s="3"/>
      <c r="G28" s="3"/>
    </row>
    <row r="29" spans="2:7" ht="18" customHeight="1">
      <c r="B29" s="33" t="s">
        <v>129</v>
      </c>
      <c r="C29" s="33" t="s">
        <v>19</v>
      </c>
      <c r="D29" s="33" t="s">
        <v>11</v>
      </c>
      <c r="E29" s="33" t="s">
        <v>16</v>
      </c>
      <c r="F29" s="33" t="s">
        <v>12</v>
      </c>
      <c r="G29" s="33" t="s">
        <v>17</v>
      </c>
    </row>
    <row r="30" spans="2:7" ht="18" customHeight="1">
      <c r="B30" s="72"/>
      <c r="C30" s="72"/>
      <c r="D30" s="74"/>
      <c r="E30" s="75"/>
      <c r="F30" s="76"/>
      <c r="G30" s="75">
        <f>E30*F30</f>
        <v>0</v>
      </c>
    </row>
    <row r="31" spans="2:7" ht="18" customHeight="1">
      <c r="B31" s="72"/>
      <c r="C31" s="72"/>
      <c r="D31" s="74"/>
      <c r="E31" s="75"/>
      <c r="F31" s="76"/>
      <c r="G31" s="75"/>
    </row>
    <row r="32" spans="2:7" ht="18" customHeight="1">
      <c r="B32" s="72"/>
      <c r="C32" s="72"/>
      <c r="D32" s="74"/>
      <c r="E32" s="75"/>
      <c r="F32" s="76"/>
      <c r="G32" s="75"/>
    </row>
    <row r="33" spans="2:10" ht="18" customHeight="1">
      <c r="B33" s="72"/>
      <c r="C33" s="72"/>
      <c r="D33" s="74"/>
      <c r="E33" s="75"/>
      <c r="F33" s="76"/>
      <c r="G33" s="75"/>
    </row>
    <row r="34" spans="2:10" ht="18" customHeight="1">
      <c r="B34" s="72"/>
      <c r="C34" s="72"/>
      <c r="D34" s="74"/>
      <c r="E34" s="75"/>
      <c r="F34" s="76"/>
      <c r="G34" s="75"/>
    </row>
    <row r="35" spans="2:10" ht="18" customHeight="1">
      <c r="B35" s="72"/>
      <c r="C35" s="72"/>
      <c r="D35" s="74"/>
      <c r="E35" s="75"/>
      <c r="F35" s="76"/>
      <c r="G35" s="75"/>
    </row>
    <row r="36" spans="2:10" ht="18" customHeight="1">
      <c r="B36" s="72"/>
      <c r="C36" s="72"/>
      <c r="D36" s="74"/>
      <c r="E36" s="75"/>
      <c r="F36" s="76"/>
      <c r="G36" s="75"/>
    </row>
    <row r="37" spans="2:10" ht="18" customHeight="1">
      <c r="B37" s="72"/>
      <c r="C37" s="72"/>
      <c r="D37" s="74"/>
      <c r="E37" s="75"/>
      <c r="F37" s="76"/>
      <c r="G37" s="75"/>
    </row>
    <row r="38" spans="2:10" ht="18" customHeight="1">
      <c r="B38" s="72"/>
      <c r="C38" s="72"/>
      <c r="D38" s="74"/>
      <c r="E38" s="75"/>
      <c r="F38" s="76"/>
      <c r="G38" s="75">
        <f>E38*F38</f>
        <v>0</v>
      </c>
    </row>
    <row r="39" spans="2:10" ht="18" customHeight="1" thickBot="1">
      <c r="B39" s="72"/>
      <c r="C39" s="77"/>
      <c r="D39" s="78"/>
      <c r="E39" s="79"/>
      <c r="F39" s="80"/>
      <c r="G39" s="79">
        <f>E39*F39</f>
        <v>0</v>
      </c>
    </row>
    <row r="40" spans="2:10" ht="18" customHeight="1" thickTop="1">
      <c r="B40" s="488" t="s">
        <v>153</v>
      </c>
      <c r="C40" s="489"/>
      <c r="D40" s="489"/>
      <c r="E40" s="489"/>
      <c r="F40" s="490"/>
      <c r="G40" s="68">
        <f>SUM(G30:G39)</f>
        <v>0</v>
      </c>
    </row>
    <row r="41" spans="2:10" ht="18" customHeight="1">
      <c r="B41" s="7"/>
      <c r="C41" s="7"/>
      <c r="D41" s="7"/>
      <c r="E41" s="7"/>
      <c r="F41" s="7"/>
      <c r="G41" s="7"/>
    </row>
    <row r="42" spans="2:10" ht="18" customHeight="1">
      <c r="B42" s="3" t="s">
        <v>155</v>
      </c>
      <c r="C42" s="65"/>
      <c r="D42" s="3"/>
      <c r="E42" s="3"/>
      <c r="F42" s="3"/>
      <c r="G42" s="3"/>
    </row>
    <row r="43" spans="2:10" ht="18" customHeight="1">
      <c r="B43" s="33" t="s">
        <v>129</v>
      </c>
      <c r="C43" s="33" t="s">
        <v>19</v>
      </c>
      <c r="D43" s="33" t="s">
        <v>11</v>
      </c>
      <c r="E43" s="33" t="s">
        <v>16</v>
      </c>
      <c r="F43" s="33" t="s">
        <v>12</v>
      </c>
      <c r="G43" s="33" t="s">
        <v>17</v>
      </c>
    </row>
    <row r="44" spans="2:10" ht="18" customHeight="1" thickBot="1">
      <c r="B44" s="72"/>
      <c r="C44" s="77"/>
      <c r="D44" s="78"/>
      <c r="E44" s="79"/>
      <c r="F44" s="80"/>
      <c r="G44" s="79">
        <f>E44*F44</f>
        <v>0</v>
      </c>
    </row>
    <row r="45" spans="2:10" ht="18" customHeight="1" thickTop="1">
      <c r="B45" s="488" t="s">
        <v>156</v>
      </c>
      <c r="C45" s="489"/>
      <c r="D45" s="489"/>
      <c r="E45" s="489"/>
      <c r="F45" s="490"/>
      <c r="G45" s="68">
        <f>SUM(G44:G44)</f>
        <v>0</v>
      </c>
    </row>
    <row r="46" spans="2:10" ht="15" customHeight="1">
      <c r="B46" s="69"/>
      <c r="C46" s="69"/>
      <c r="D46" s="69"/>
      <c r="E46" s="69"/>
      <c r="F46" s="69"/>
      <c r="G46" s="69"/>
    </row>
    <row r="47" spans="2:10" ht="18" customHeight="1" thickBot="1">
      <c r="B47" s="7"/>
      <c r="C47" s="7"/>
      <c r="D47" s="7"/>
      <c r="E47" s="7"/>
      <c r="F47" s="7"/>
      <c r="G47" s="33" t="s">
        <v>17</v>
      </c>
    </row>
    <row r="48" spans="2:10" ht="18" customHeight="1" thickTop="1" thickBot="1">
      <c r="B48" s="491" t="s">
        <v>157</v>
      </c>
      <c r="C48" s="492"/>
      <c r="D48" s="492"/>
      <c r="E48" s="492"/>
      <c r="F48" s="493"/>
      <c r="G48" s="81">
        <f>G14+G19+G26+G40+G45</f>
        <v>0</v>
      </c>
    </row>
    <row r="49" spans="2:2" ht="18" customHeight="1" thickTop="1">
      <c r="B49" s="1" t="s">
        <v>124</v>
      </c>
    </row>
    <row r="50" spans="2:2">
      <c r="B50" s="1" t="s">
        <v>147</v>
      </c>
    </row>
  </sheetData>
  <mergeCells count="10">
    <mergeCell ref="B26:F26"/>
    <mergeCell ref="B48:F48"/>
    <mergeCell ref="E4:G4"/>
    <mergeCell ref="B14:F14"/>
    <mergeCell ref="E2:G2"/>
    <mergeCell ref="E3:G3"/>
    <mergeCell ref="B6:G7"/>
    <mergeCell ref="B20:F20"/>
    <mergeCell ref="B40:F40"/>
    <mergeCell ref="B45:F45"/>
  </mergeCells>
  <phoneticPr fontId="5"/>
  <dataValidations count="3">
    <dataValidation type="list" allowBlank="1" showInputMessage="1" showErrorMessage="1" sqref="B12:B13 B18:B19 B24:B25 B30:B39" xr:uid="{00000000-0002-0000-0300-000000000000}">
      <formula1>$K$1:$K$6</formula1>
    </dataValidation>
    <dataValidation type="list" allowBlank="1" showInputMessage="1" showErrorMessage="1" sqref="B44" xr:uid="{00000000-0002-0000-0300-000001000000}">
      <formula1>$K$10:$K$12</formula1>
    </dataValidation>
    <dataValidation type="list" allowBlank="1" showInputMessage="1" showErrorMessage="1" sqref="C44" xr:uid="{00000000-0002-0000-0300-000002000000}">
      <formula1>"システム選定について,システム活用による業務改善について,システム選定とシステム活用による業務改善について"</formula1>
    </dataValidation>
  </dataValidations>
  <printOptions horizontalCentered="1"/>
  <pageMargins left="0.94488188976377963" right="0.94488188976377963" top="0.86614173228346458" bottom="0.53" header="0.11811023622047245" footer="0.11811023622047245"/>
  <pageSetup paperSize="9" scale="66" fitToHeight="0" orientation="portrait" cellComments="asDisplayed"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P128"/>
  <sheetViews>
    <sheetView view="pageBreakPreview" topLeftCell="A25" zoomScale="80" zoomScaleNormal="100" zoomScaleSheetLayoutView="80" workbookViewId="0">
      <selection activeCell="M65" sqref="M65"/>
    </sheetView>
  </sheetViews>
  <sheetFormatPr defaultColWidth="9" defaultRowHeight="13.2"/>
  <cols>
    <col min="1" max="1" width="15.6640625" style="8" customWidth="1"/>
    <col min="2" max="13" width="6.6640625" style="8" customWidth="1"/>
    <col min="14" max="16" width="15.44140625" style="8" customWidth="1"/>
    <col min="17" max="16384" width="9" style="8"/>
  </cols>
  <sheetData>
    <row r="1" spans="1:16">
      <c r="M1" s="9" t="s">
        <v>63</v>
      </c>
    </row>
    <row r="2" spans="1:16" s="11" customFormat="1" ht="44.25" customHeight="1">
      <c r="A2" s="548" t="s">
        <v>62</v>
      </c>
      <c r="B2" s="548"/>
      <c r="C2" s="548"/>
      <c r="D2" s="548"/>
      <c r="E2" s="548"/>
      <c r="F2" s="548"/>
      <c r="G2" s="548"/>
      <c r="H2" s="548"/>
      <c r="I2" s="548"/>
      <c r="J2" s="548"/>
      <c r="K2" s="548"/>
      <c r="L2" s="548"/>
      <c r="M2" s="548"/>
      <c r="N2" s="10"/>
      <c r="O2" s="10"/>
      <c r="P2" s="10"/>
    </row>
    <row r="3" spans="1:16" ht="11.25" customHeight="1">
      <c r="A3" s="12"/>
      <c r="B3" s="12"/>
      <c r="C3" s="12"/>
      <c r="D3" s="12"/>
      <c r="E3" s="12"/>
      <c r="F3" s="12"/>
      <c r="G3" s="12"/>
      <c r="H3" s="12"/>
      <c r="I3" s="12"/>
      <c r="J3" s="12"/>
      <c r="K3" s="12"/>
      <c r="L3" s="12"/>
      <c r="M3" s="12"/>
      <c r="N3" s="13"/>
      <c r="O3" s="13"/>
      <c r="P3" s="13"/>
    </row>
    <row r="4" spans="1:16" ht="29.25" customHeight="1"/>
    <row r="5" spans="1:16" ht="21" customHeight="1">
      <c r="A5" s="20" t="s">
        <v>8</v>
      </c>
    </row>
    <row r="6" spans="1:16" ht="12" customHeight="1"/>
    <row r="7" spans="1:16" ht="32.1" customHeight="1">
      <c r="A7" s="15" t="s">
        <v>5</v>
      </c>
      <c r="B7" s="549"/>
      <c r="C7" s="531"/>
      <c r="D7" s="531"/>
      <c r="E7" s="531"/>
      <c r="F7" s="531"/>
      <c r="G7" s="531"/>
      <c r="H7" s="531"/>
      <c r="I7" s="531"/>
      <c r="J7" s="531"/>
      <c r="K7" s="531"/>
      <c r="L7" s="531"/>
      <c r="M7" s="532"/>
    </row>
    <row r="8" spans="1:16" ht="31.5" customHeight="1">
      <c r="A8" s="15" t="s">
        <v>7</v>
      </c>
      <c r="B8" s="549"/>
      <c r="C8" s="531"/>
      <c r="D8" s="531"/>
      <c r="E8" s="531"/>
      <c r="F8" s="531"/>
      <c r="G8" s="531"/>
      <c r="H8" s="531"/>
      <c r="I8" s="531"/>
      <c r="J8" s="531"/>
      <c r="K8" s="531"/>
      <c r="L8" s="531"/>
      <c r="M8" s="532"/>
    </row>
    <row r="9" spans="1:16" ht="32.25" customHeight="1">
      <c r="A9" s="527" t="s">
        <v>43</v>
      </c>
      <c r="B9" s="530"/>
      <c r="C9" s="531"/>
      <c r="D9" s="531"/>
      <c r="E9" s="531"/>
      <c r="F9" s="531"/>
      <c r="G9" s="531"/>
      <c r="H9" s="531"/>
      <c r="I9" s="531"/>
      <c r="J9" s="531"/>
      <c r="K9" s="531"/>
      <c r="L9" s="531"/>
      <c r="M9" s="532"/>
    </row>
    <row r="10" spans="1:16" ht="31.5" customHeight="1">
      <c r="A10" s="528"/>
      <c r="B10" s="530"/>
      <c r="C10" s="531"/>
      <c r="D10" s="531"/>
      <c r="E10" s="531"/>
      <c r="F10" s="531"/>
      <c r="G10" s="531"/>
      <c r="H10" s="531"/>
      <c r="I10" s="531"/>
      <c r="J10" s="531"/>
      <c r="K10" s="531"/>
      <c r="L10" s="531"/>
      <c r="M10" s="532"/>
    </row>
    <row r="11" spans="1:16" ht="31.5" customHeight="1">
      <c r="A11" s="529"/>
      <c r="B11" s="530"/>
      <c r="C11" s="531"/>
      <c r="D11" s="531"/>
      <c r="E11" s="531"/>
      <c r="F11" s="531"/>
      <c r="G11" s="531"/>
      <c r="H11" s="531"/>
      <c r="I11" s="531"/>
      <c r="J11" s="531"/>
      <c r="K11" s="531"/>
      <c r="L11" s="531"/>
      <c r="M11" s="532"/>
    </row>
    <row r="12" spans="1:16" ht="32.1" customHeight="1">
      <c r="A12" s="536" t="s">
        <v>9</v>
      </c>
      <c r="B12" s="541" t="s">
        <v>30</v>
      </c>
      <c r="C12" s="542"/>
      <c r="D12" s="542"/>
      <c r="E12" s="542"/>
      <c r="F12" s="542"/>
      <c r="G12" s="542"/>
      <c r="H12" s="542"/>
      <c r="I12" s="542"/>
      <c r="J12" s="542"/>
      <c r="K12" s="542"/>
      <c r="L12" s="542"/>
      <c r="M12" s="543"/>
      <c r="N12" s="16"/>
    </row>
    <row r="13" spans="1:16" ht="32.1" customHeight="1">
      <c r="A13" s="538"/>
      <c r="B13" s="544" t="s">
        <v>6</v>
      </c>
      <c r="C13" s="545"/>
      <c r="D13" s="545"/>
      <c r="E13" s="545"/>
      <c r="F13" s="546"/>
      <c r="G13" s="546"/>
      <c r="H13" s="546"/>
      <c r="I13" s="546"/>
      <c r="J13" s="546"/>
      <c r="K13" s="546"/>
      <c r="L13" s="546"/>
      <c r="M13" s="547"/>
      <c r="N13" s="16"/>
    </row>
    <row r="14" spans="1:16" ht="12" customHeight="1">
      <c r="A14" s="22"/>
      <c r="B14" s="23"/>
      <c r="C14" s="23"/>
      <c r="D14" s="23"/>
      <c r="E14" s="23"/>
      <c r="F14" s="23"/>
      <c r="G14" s="23"/>
      <c r="H14" s="23"/>
      <c r="I14" s="23"/>
      <c r="J14" s="23"/>
      <c r="K14" s="23"/>
      <c r="L14" s="23"/>
      <c r="M14" s="23"/>
      <c r="N14" s="16"/>
    </row>
    <row r="15" spans="1:16" s="2" customFormat="1" ht="21" customHeight="1">
      <c r="A15" s="20" t="s">
        <v>93</v>
      </c>
      <c r="B15" s="8"/>
      <c r="C15" s="8"/>
      <c r="D15" s="8"/>
      <c r="E15" s="8"/>
      <c r="F15" s="8"/>
      <c r="G15" s="8"/>
      <c r="H15" s="8"/>
      <c r="I15" s="8"/>
      <c r="J15" s="8"/>
      <c r="K15" s="8"/>
      <c r="L15" s="8"/>
      <c r="M15" s="8"/>
    </row>
    <row r="16" spans="1:16" s="2" customFormat="1" ht="12" customHeight="1">
      <c r="A16" s="8"/>
      <c r="B16" s="8"/>
      <c r="C16" s="8"/>
      <c r="D16" s="8"/>
      <c r="E16" s="8"/>
      <c r="F16" s="8"/>
      <c r="G16" s="8"/>
      <c r="H16" s="8"/>
      <c r="I16" s="8"/>
      <c r="J16" s="8"/>
      <c r="K16" s="8"/>
      <c r="L16" s="8"/>
      <c r="M16" s="8"/>
    </row>
    <row r="17" spans="1:14" ht="32.1" customHeight="1">
      <c r="A17" s="536" t="s">
        <v>37</v>
      </c>
      <c r="B17" s="524" t="s">
        <v>38</v>
      </c>
      <c r="C17" s="525"/>
      <c r="D17" s="522"/>
      <c r="E17" s="523"/>
      <c r="F17" s="523"/>
      <c r="G17" s="523"/>
      <c r="H17" s="523"/>
      <c r="I17" s="523"/>
      <c r="J17" s="523"/>
      <c r="K17" s="523"/>
      <c r="L17" s="523"/>
      <c r="M17" s="526"/>
    </row>
    <row r="18" spans="1:14" ht="32.1" customHeight="1">
      <c r="A18" s="538"/>
      <c r="B18" s="524" t="s">
        <v>39</v>
      </c>
      <c r="C18" s="525"/>
      <c r="D18" s="522"/>
      <c r="E18" s="523"/>
      <c r="F18" s="523"/>
      <c r="G18" s="523"/>
      <c r="H18" s="523"/>
      <c r="I18" s="523"/>
      <c r="J18" s="523"/>
      <c r="K18" s="523"/>
      <c r="L18" s="523"/>
      <c r="M18" s="526"/>
    </row>
    <row r="19" spans="1:14" ht="32.1" customHeight="1">
      <c r="A19" s="15" t="s">
        <v>35</v>
      </c>
      <c r="B19" s="522"/>
      <c r="C19" s="523"/>
      <c r="D19" s="523"/>
      <c r="E19" s="523"/>
      <c r="F19" s="523"/>
      <c r="G19" s="524" t="s">
        <v>31</v>
      </c>
      <c r="H19" s="525"/>
      <c r="I19" s="523"/>
      <c r="J19" s="523"/>
      <c r="K19" s="523"/>
      <c r="L19" s="523"/>
      <c r="M19" s="526"/>
    </row>
    <row r="20" spans="1:14" ht="32.25" customHeight="1">
      <c r="A20" s="527" t="s">
        <v>43</v>
      </c>
      <c r="B20" s="44"/>
      <c r="C20" s="45"/>
      <c r="D20" s="45"/>
      <c r="E20" s="45" t="s">
        <v>96</v>
      </c>
      <c r="F20" s="45"/>
      <c r="G20" s="45"/>
      <c r="H20" s="45"/>
      <c r="I20" s="45"/>
      <c r="J20" s="45"/>
      <c r="K20" s="45"/>
      <c r="L20" s="45"/>
      <c r="M20" s="46"/>
    </row>
    <row r="21" spans="1:14" ht="31.5" customHeight="1">
      <c r="A21" s="528"/>
      <c r="B21" s="530"/>
      <c r="C21" s="531"/>
      <c r="D21" s="531"/>
      <c r="E21" s="531"/>
      <c r="F21" s="531"/>
      <c r="G21" s="531"/>
      <c r="H21" s="531"/>
      <c r="I21" s="531"/>
      <c r="J21" s="531"/>
      <c r="K21" s="531"/>
      <c r="L21" s="531"/>
      <c r="M21" s="532"/>
    </row>
    <row r="22" spans="1:14" ht="31.5" customHeight="1">
      <c r="A22" s="529"/>
      <c r="B22" s="44"/>
      <c r="C22" s="45"/>
      <c r="D22" s="45"/>
      <c r="E22" s="45" t="s">
        <v>95</v>
      </c>
      <c r="F22" s="45"/>
      <c r="G22" s="45"/>
      <c r="H22" s="45"/>
      <c r="I22" s="45"/>
      <c r="J22" s="45"/>
      <c r="K22" s="45"/>
      <c r="L22" s="45"/>
      <c r="M22" s="46"/>
    </row>
    <row r="23" spans="1:14" ht="32.1" customHeight="1">
      <c r="A23" s="536" t="s">
        <v>72</v>
      </c>
      <c r="B23" s="539" t="s">
        <v>36</v>
      </c>
      <c r="C23" s="540"/>
      <c r="D23" s="41" t="s">
        <v>69</v>
      </c>
      <c r="E23" s="533"/>
      <c r="F23" s="534"/>
      <c r="G23" s="41" t="s">
        <v>70</v>
      </c>
      <c r="H23" s="533"/>
      <c r="I23" s="534"/>
      <c r="J23" s="41" t="s">
        <v>71</v>
      </c>
      <c r="K23" s="533"/>
      <c r="L23" s="535"/>
      <c r="M23" s="534"/>
    </row>
    <row r="24" spans="1:14" ht="32.1" customHeight="1">
      <c r="A24" s="537"/>
      <c r="B24" s="524" t="s">
        <v>41</v>
      </c>
      <c r="C24" s="525"/>
      <c r="D24" s="41" t="s">
        <v>69</v>
      </c>
      <c r="E24" s="533"/>
      <c r="F24" s="534"/>
      <c r="G24" s="41" t="s">
        <v>70</v>
      </c>
      <c r="H24" s="533"/>
      <c r="I24" s="534"/>
      <c r="J24" s="41" t="s">
        <v>71</v>
      </c>
      <c r="K24" s="533"/>
      <c r="L24" s="535"/>
      <c r="M24" s="534"/>
    </row>
    <row r="25" spans="1:14" ht="32.1" customHeight="1">
      <c r="A25" s="538"/>
      <c r="B25" s="524" t="s">
        <v>42</v>
      </c>
      <c r="C25" s="525"/>
      <c r="D25" s="42" t="s">
        <v>69</v>
      </c>
      <c r="E25" s="533"/>
      <c r="F25" s="534"/>
      <c r="G25" s="42" t="s">
        <v>70</v>
      </c>
      <c r="H25" s="533"/>
      <c r="I25" s="534"/>
      <c r="J25" s="42" t="s">
        <v>71</v>
      </c>
      <c r="K25" s="533"/>
      <c r="L25" s="535"/>
      <c r="M25" s="534"/>
    </row>
    <row r="26" spans="1:14">
      <c r="A26" s="31"/>
      <c r="B26" s="31"/>
      <c r="C26" s="31"/>
      <c r="D26" s="31"/>
      <c r="E26" s="31"/>
      <c r="F26" s="31"/>
      <c r="G26" s="31"/>
      <c r="H26" s="31"/>
      <c r="I26" s="25"/>
      <c r="J26" s="25"/>
      <c r="K26" s="25"/>
      <c r="L26" s="25"/>
      <c r="M26" s="24"/>
    </row>
    <row r="27" spans="1:14" ht="15" customHeight="1">
      <c r="A27" s="25" t="s">
        <v>97</v>
      </c>
      <c r="F27" s="24"/>
      <c r="G27" s="24"/>
      <c r="H27" s="24"/>
      <c r="I27" s="25"/>
      <c r="J27" s="25"/>
      <c r="K27" s="25"/>
      <c r="L27" s="25"/>
      <c r="M27" s="24"/>
    </row>
    <row r="28" spans="1:14" ht="15" customHeight="1">
      <c r="A28" s="25" t="s">
        <v>115</v>
      </c>
      <c r="F28" s="24"/>
      <c r="G28" s="24"/>
      <c r="H28" s="24"/>
      <c r="I28" s="25"/>
      <c r="J28" s="25"/>
      <c r="K28" s="25"/>
      <c r="L28" s="25"/>
      <c r="M28" s="24"/>
    </row>
    <row r="29" spans="1:14" ht="33" customHeight="1">
      <c r="A29" s="14"/>
      <c r="I29" s="17"/>
      <c r="N29" s="8" t="s">
        <v>94</v>
      </c>
    </row>
    <row r="30" spans="1:14" ht="21" customHeight="1">
      <c r="A30" s="20" t="s">
        <v>73</v>
      </c>
    </row>
    <row r="31" spans="1:14" ht="27" customHeight="1">
      <c r="A31" s="527" t="s">
        <v>43</v>
      </c>
      <c r="B31" s="530"/>
      <c r="C31" s="531"/>
      <c r="D31" s="531"/>
      <c r="E31" s="531"/>
      <c r="F31" s="531"/>
      <c r="G31" s="531"/>
      <c r="H31" s="531"/>
      <c r="I31" s="531"/>
      <c r="J31" s="531"/>
      <c r="K31" s="531"/>
      <c r="L31" s="531"/>
      <c r="M31" s="532"/>
    </row>
    <row r="32" spans="1:14" ht="27" customHeight="1">
      <c r="A32" s="528"/>
      <c r="B32" s="530"/>
      <c r="C32" s="531"/>
      <c r="D32" s="531"/>
      <c r="E32" s="531"/>
      <c r="F32" s="531"/>
      <c r="G32" s="531"/>
      <c r="H32" s="531"/>
      <c r="I32" s="531"/>
      <c r="J32" s="531"/>
      <c r="K32" s="531"/>
      <c r="L32" s="531"/>
      <c r="M32" s="532"/>
    </row>
    <row r="33" spans="1:14" ht="27" customHeight="1">
      <c r="A33" s="529"/>
      <c r="B33" s="530"/>
      <c r="C33" s="531"/>
      <c r="D33" s="531"/>
      <c r="E33" s="531"/>
      <c r="F33" s="531"/>
      <c r="G33" s="531"/>
      <c r="H33" s="531"/>
      <c r="I33" s="531"/>
      <c r="J33" s="531"/>
      <c r="K33" s="531"/>
      <c r="L33" s="531"/>
      <c r="M33" s="532"/>
    </row>
    <row r="34" spans="1:14" ht="27" customHeight="1">
      <c r="A34" s="26" t="s">
        <v>60</v>
      </c>
      <c r="B34" s="517"/>
      <c r="C34" s="518"/>
      <c r="D34" s="518"/>
      <c r="E34" s="518"/>
      <c r="F34" s="518"/>
      <c r="G34" s="518"/>
      <c r="H34" s="518"/>
      <c r="I34" s="518"/>
      <c r="J34" s="518"/>
      <c r="K34" s="518"/>
      <c r="L34" s="518"/>
      <c r="M34" s="519"/>
    </row>
    <row r="35" spans="1:14" ht="27" customHeight="1">
      <c r="A35" s="26" t="s">
        <v>32</v>
      </c>
      <c r="B35" s="517"/>
      <c r="C35" s="518"/>
      <c r="D35" s="518"/>
      <c r="E35" s="518"/>
      <c r="F35" s="518"/>
      <c r="G35" s="518"/>
      <c r="H35" s="518"/>
      <c r="I35" s="518"/>
      <c r="J35" s="518"/>
      <c r="K35" s="518"/>
      <c r="L35" s="518"/>
      <c r="M35" s="519"/>
    </row>
    <row r="36" spans="1:14" ht="27" customHeight="1">
      <c r="A36" s="26" t="s">
        <v>29</v>
      </c>
      <c r="B36" s="517"/>
      <c r="C36" s="518"/>
      <c r="D36" s="518"/>
      <c r="E36" s="518"/>
      <c r="F36" s="518"/>
      <c r="G36" s="518"/>
      <c r="H36" s="518"/>
      <c r="I36" s="518"/>
      <c r="J36" s="518"/>
      <c r="K36" s="518"/>
      <c r="L36" s="518"/>
      <c r="M36" s="519"/>
    </row>
    <row r="37" spans="1:14" ht="27" customHeight="1">
      <c r="A37" s="40" t="s">
        <v>35</v>
      </c>
      <c r="B37" s="522"/>
      <c r="C37" s="523"/>
      <c r="D37" s="523"/>
      <c r="E37" s="523"/>
      <c r="F37" s="523"/>
      <c r="G37" s="524" t="s">
        <v>31</v>
      </c>
      <c r="H37" s="525"/>
      <c r="I37" s="523"/>
      <c r="J37" s="523"/>
      <c r="K37" s="523"/>
      <c r="L37" s="523"/>
      <c r="M37" s="526"/>
    </row>
    <row r="38" spans="1:14" ht="21" customHeight="1">
      <c r="A38" s="20" t="s">
        <v>74</v>
      </c>
    </row>
    <row r="39" spans="1:14" ht="31.5" customHeight="1">
      <c r="A39" s="505" t="s">
        <v>75</v>
      </c>
      <c r="B39" s="505"/>
      <c r="C39" s="505"/>
      <c r="D39" s="505"/>
      <c r="E39" s="505"/>
      <c r="F39" s="505"/>
      <c r="G39" s="505"/>
      <c r="H39" s="505"/>
      <c r="I39" s="505"/>
      <c r="J39" s="505"/>
      <c r="K39" s="505"/>
      <c r="L39" s="505"/>
      <c r="M39" s="505"/>
    </row>
    <row r="40" spans="1:14" ht="120.75" customHeight="1">
      <c r="A40" s="506" t="s">
        <v>48</v>
      </c>
      <c r="B40" s="507"/>
      <c r="C40" s="507"/>
      <c r="D40" s="507"/>
      <c r="E40" s="507"/>
      <c r="F40" s="507"/>
      <c r="G40" s="507"/>
      <c r="H40" s="507"/>
      <c r="I40" s="507"/>
      <c r="J40" s="507"/>
      <c r="K40" s="507"/>
      <c r="L40" s="507"/>
      <c r="M40" s="508"/>
    </row>
    <row r="41" spans="1:14" ht="120.75" customHeight="1">
      <c r="A41" s="506" t="s">
        <v>51</v>
      </c>
      <c r="B41" s="507"/>
      <c r="C41" s="507"/>
      <c r="D41" s="507"/>
      <c r="E41" s="507"/>
      <c r="F41" s="507"/>
      <c r="G41" s="507"/>
      <c r="H41" s="507"/>
      <c r="I41" s="507"/>
      <c r="J41" s="507"/>
      <c r="K41" s="507"/>
      <c r="L41" s="507"/>
      <c r="M41" s="508"/>
    </row>
    <row r="42" spans="1:14" ht="21" customHeight="1">
      <c r="A42" s="30" t="s">
        <v>76</v>
      </c>
      <c r="B42" s="19"/>
      <c r="C42" s="19"/>
      <c r="D42" s="19"/>
      <c r="E42" s="19"/>
      <c r="F42" s="19"/>
      <c r="G42" s="19"/>
      <c r="H42" s="19"/>
      <c r="I42" s="19"/>
      <c r="J42" s="19"/>
      <c r="K42" s="19"/>
      <c r="L42" s="19"/>
      <c r="M42" s="19"/>
    </row>
    <row r="43" spans="1:14" ht="34.5" customHeight="1">
      <c r="A43" s="520" t="s">
        <v>46</v>
      </c>
      <c r="B43" s="521"/>
      <c r="C43" s="521"/>
      <c r="D43" s="521"/>
      <c r="E43" s="521"/>
      <c r="F43" s="521"/>
      <c r="G43" s="521"/>
      <c r="H43" s="521"/>
      <c r="I43" s="521"/>
      <c r="J43" s="521"/>
      <c r="K43" s="521"/>
      <c r="L43" s="521"/>
      <c r="M43" s="521"/>
    </row>
    <row r="44" spans="1:14" ht="119.25" customHeight="1">
      <c r="A44" s="506" t="s">
        <v>55</v>
      </c>
      <c r="B44" s="507"/>
      <c r="C44" s="507"/>
      <c r="D44" s="507"/>
      <c r="E44" s="507"/>
      <c r="F44" s="507"/>
      <c r="G44" s="507"/>
      <c r="H44" s="507"/>
      <c r="I44" s="507"/>
      <c r="J44" s="507"/>
      <c r="K44" s="507"/>
      <c r="L44" s="507"/>
      <c r="M44" s="508"/>
    </row>
    <row r="45" spans="1:14" ht="119.25" customHeight="1">
      <c r="A45" s="506" t="s">
        <v>47</v>
      </c>
      <c r="B45" s="507"/>
      <c r="C45" s="507"/>
      <c r="D45" s="507"/>
      <c r="E45" s="507"/>
      <c r="F45" s="507"/>
      <c r="G45" s="507"/>
      <c r="H45" s="507"/>
      <c r="I45" s="507"/>
      <c r="J45" s="507"/>
      <c r="K45" s="507"/>
      <c r="L45" s="507"/>
      <c r="M45" s="508"/>
    </row>
    <row r="46" spans="1:14" ht="33.75" customHeight="1">
      <c r="A46" s="32" t="s">
        <v>44</v>
      </c>
      <c r="B46" s="510" t="s">
        <v>45</v>
      </c>
      <c r="C46" s="511"/>
      <c r="D46" s="511"/>
      <c r="E46" s="511"/>
      <c r="F46" s="511"/>
      <c r="G46" s="511"/>
      <c r="H46" s="511"/>
      <c r="I46" s="511"/>
      <c r="J46" s="511"/>
      <c r="K46" s="511"/>
      <c r="L46" s="511"/>
      <c r="M46" s="512"/>
      <c r="N46" s="8" t="s">
        <v>116</v>
      </c>
    </row>
    <row r="47" spans="1:14" ht="12" customHeight="1">
      <c r="A47" s="18"/>
      <c r="B47" s="18"/>
      <c r="C47" s="18"/>
      <c r="D47" s="18"/>
      <c r="E47" s="18"/>
      <c r="F47" s="18"/>
      <c r="G47" s="18"/>
      <c r="H47" s="18"/>
      <c r="I47" s="18"/>
      <c r="J47" s="18"/>
      <c r="K47" s="18"/>
      <c r="L47" s="18"/>
      <c r="M47" s="18"/>
    </row>
    <row r="48" spans="1:14" ht="21" customHeight="1">
      <c r="A48" s="20" t="s">
        <v>79</v>
      </c>
    </row>
    <row r="49" spans="1:14" ht="39.75" customHeight="1">
      <c r="A49" s="505" t="s">
        <v>57</v>
      </c>
      <c r="B49" s="505"/>
      <c r="C49" s="505"/>
      <c r="D49" s="505"/>
      <c r="E49" s="505"/>
      <c r="F49" s="505"/>
      <c r="G49" s="505"/>
      <c r="H49" s="505"/>
      <c r="I49" s="505"/>
      <c r="J49" s="505"/>
      <c r="K49" s="505"/>
      <c r="L49" s="505"/>
      <c r="M49" s="505"/>
    </row>
    <row r="50" spans="1:14" ht="28.5" customHeight="1">
      <c r="A50" s="503" t="s">
        <v>98</v>
      </c>
      <c r="B50" s="504"/>
      <c r="C50" s="504"/>
      <c r="D50" s="47"/>
      <c r="E50" s="47"/>
      <c r="F50" s="47"/>
      <c r="G50" s="47"/>
      <c r="H50" s="47"/>
      <c r="I50" s="47"/>
      <c r="J50" s="47"/>
      <c r="K50" s="47"/>
      <c r="L50" s="47"/>
      <c r="M50" s="48"/>
    </row>
    <row r="51" spans="1:14" ht="24.75" customHeight="1">
      <c r="A51" s="505" t="s">
        <v>84</v>
      </c>
      <c r="B51" s="505"/>
      <c r="C51" s="505"/>
      <c r="D51" s="505"/>
      <c r="E51" s="505"/>
      <c r="F51" s="505"/>
      <c r="G51" s="505"/>
      <c r="H51" s="505"/>
      <c r="I51" s="505"/>
      <c r="J51" s="505"/>
      <c r="K51" s="505"/>
      <c r="L51" s="505"/>
      <c r="M51" s="505"/>
    </row>
    <row r="52" spans="1:14" ht="36" customHeight="1">
      <c r="A52" s="506" t="s">
        <v>58</v>
      </c>
      <c r="B52" s="507"/>
      <c r="C52" s="507"/>
      <c r="D52" s="507"/>
      <c r="E52" s="507"/>
      <c r="F52" s="507"/>
      <c r="G52" s="507"/>
      <c r="H52" s="507"/>
      <c r="I52" s="507"/>
      <c r="J52" s="507"/>
      <c r="K52" s="507"/>
      <c r="L52" s="507"/>
      <c r="M52" s="508"/>
    </row>
    <row r="53" spans="1:14" ht="83.25" customHeight="1">
      <c r="A53" s="506" t="s">
        <v>59</v>
      </c>
      <c r="B53" s="507"/>
      <c r="C53" s="507"/>
      <c r="D53" s="507"/>
      <c r="E53" s="507"/>
      <c r="F53" s="507"/>
      <c r="G53" s="507"/>
      <c r="H53" s="507"/>
      <c r="I53" s="507"/>
      <c r="J53" s="507"/>
      <c r="K53" s="507"/>
      <c r="L53" s="507"/>
      <c r="M53" s="508"/>
    </row>
    <row r="54" spans="1:14" ht="39.75" customHeight="1">
      <c r="A54" s="505" t="s">
        <v>56</v>
      </c>
      <c r="B54" s="505"/>
      <c r="C54" s="505"/>
      <c r="D54" s="505"/>
      <c r="E54" s="505"/>
      <c r="F54" s="505"/>
      <c r="G54" s="505"/>
      <c r="H54" s="505"/>
      <c r="I54" s="505"/>
      <c r="J54" s="505"/>
      <c r="K54" s="505"/>
      <c r="L54" s="505"/>
      <c r="M54" s="505"/>
    </row>
    <row r="55" spans="1:14" ht="39.75" customHeight="1">
      <c r="A55" s="505" t="s">
        <v>50</v>
      </c>
      <c r="B55" s="505"/>
      <c r="C55" s="505"/>
      <c r="D55" s="505"/>
      <c r="E55" s="505"/>
      <c r="F55" s="505"/>
      <c r="G55" s="505"/>
      <c r="H55" s="505"/>
      <c r="I55" s="505"/>
      <c r="J55" s="505"/>
      <c r="K55" s="505"/>
      <c r="L55" s="505"/>
      <c r="M55" s="505"/>
    </row>
    <row r="56" spans="1:14" ht="147.75" customHeight="1">
      <c r="A56" s="29" t="s">
        <v>117</v>
      </c>
      <c r="B56" s="506" t="s">
        <v>52</v>
      </c>
      <c r="C56" s="507"/>
      <c r="D56" s="507"/>
      <c r="E56" s="507"/>
      <c r="F56" s="507"/>
      <c r="G56" s="507"/>
      <c r="H56" s="507"/>
      <c r="I56" s="508"/>
      <c r="J56" s="506" t="s">
        <v>49</v>
      </c>
      <c r="K56" s="507"/>
      <c r="L56" s="507"/>
      <c r="M56" s="508"/>
    </row>
    <row r="57" spans="1:14" ht="147.75" customHeight="1">
      <c r="A57" s="29" t="s">
        <v>26</v>
      </c>
      <c r="B57" s="506" t="s">
        <v>53</v>
      </c>
      <c r="C57" s="507"/>
      <c r="D57" s="507"/>
      <c r="E57" s="507"/>
      <c r="F57" s="507"/>
      <c r="G57" s="507"/>
      <c r="H57" s="507"/>
      <c r="I57" s="508"/>
      <c r="J57" s="506" t="s">
        <v>49</v>
      </c>
      <c r="K57" s="507"/>
      <c r="L57" s="507"/>
      <c r="M57" s="508"/>
    </row>
    <row r="58" spans="1:14" ht="147.75" customHeight="1">
      <c r="A58" s="29" t="s">
        <v>27</v>
      </c>
      <c r="B58" s="506" t="s">
        <v>53</v>
      </c>
      <c r="C58" s="507"/>
      <c r="D58" s="507"/>
      <c r="E58" s="507"/>
      <c r="F58" s="507"/>
      <c r="G58" s="507"/>
      <c r="H58" s="507"/>
      <c r="I58" s="508"/>
      <c r="J58" s="506" t="s">
        <v>49</v>
      </c>
      <c r="K58" s="507"/>
      <c r="L58" s="507"/>
      <c r="M58" s="508"/>
    </row>
    <row r="59" spans="1:14" ht="15" hidden="1" customHeight="1">
      <c r="A59" s="55"/>
      <c r="B59" s="56"/>
      <c r="C59" s="56"/>
      <c r="D59" s="56"/>
      <c r="E59" s="56"/>
      <c r="F59" s="56"/>
      <c r="G59" s="56"/>
      <c r="H59" s="56"/>
      <c r="I59" s="56"/>
      <c r="J59" s="56"/>
      <c r="K59" s="56"/>
      <c r="L59" s="56"/>
      <c r="M59" s="59"/>
    </row>
    <row r="60" spans="1:14" ht="33.75" hidden="1" customHeight="1">
      <c r="A60" s="54" t="s">
        <v>119</v>
      </c>
      <c r="B60" s="57"/>
      <c r="C60" s="57"/>
      <c r="D60" s="57"/>
      <c r="E60" s="57"/>
      <c r="F60" s="57"/>
      <c r="G60" s="57"/>
      <c r="H60" s="57"/>
      <c r="I60" s="57"/>
      <c r="J60" s="57"/>
      <c r="K60" s="57"/>
      <c r="L60" s="57"/>
      <c r="M60" s="58"/>
    </row>
    <row r="61" spans="1:14" ht="56.25" hidden="1" customHeight="1">
      <c r="A61" s="32" t="s">
        <v>118</v>
      </c>
      <c r="B61" s="510" t="s">
        <v>121</v>
      </c>
      <c r="C61" s="511"/>
      <c r="D61" s="511"/>
      <c r="E61" s="511"/>
      <c r="F61" s="511"/>
      <c r="G61" s="511"/>
      <c r="H61" s="511"/>
      <c r="I61" s="511"/>
      <c r="J61" s="511"/>
      <c r="K61" s="511"/>
      <c r="L61" s="511"/>
      <c r="M61" s="512"/>
      <c r="N61" s="8" t="s">
        <v>120</v>
      </c>
    </row>
    <row r="62" spans="1:14" ht="7.5" customHeight="1">
      <c r="A62" s="18"/>
      <c r="B62" s="18"/>
      <c r="C62" s="18"/>
      <c r="D62" s="18"/>
      <c r="E62" s="18"/>
      <c r="F62" s="18"/>
      <c r="G62" s="18"/>
      <c r="H62" s="18"/>
      <c r="I62" s="18"/>
      <c r="J62" s="18"/>
      <c r="K62" s="18"/>
      <c r="L62" s="18"/>
      <c r="M62" s="18"/>
    </row>
    <row r="63" spans="1:14" ht="39.75" customHeight="1">
      <c r="A63" s="509" t="s">
        <v>77</v>
      </c>
      <c r="B63" s="509"/>
      <c r="C63" s="509"/>
      <c r="D63" s="509"/>
      <c r="E63" s="509"/>
      <c r="F63" s="509"/>
      <c r="G63" s="509"/>
      <c r="H63" s="509"/>
      <c r="I63" s="509"/>
      <c r="J63" s="509"/>
      <c r="K63" s="509"/>
      <c r="L63" s="509"/>
      <c r="M63" s="509"/>
    </row>
    <row r="64" spans="1:14" ht="30" customHeight="1">
      <c r="A64" s="61" t="s">
        <v>33</v>
      </c>
      <c r="B64" s="513" t="s">
        <v>100</v>
      </c>
      <c r="C64" s="514"/>
      <c r="D64" s="47"/>
      <c r="E64" s="47"/>
      <c r="F64" s="47" t="s">
        <v>101</v>
      </c>
      <c r="G64" s="47"/>
      <c r="H64" s="47" t="s">
        <v>102</v>
      </c>
      <c r="I64" s="49"/>
      <c r="J64" s="49" t="s">
        <v>103</v>
      </c>
      <c r="K64" s="49"/>
      <c r="L64" s="49"/>
      <c r="M64" s="50"/>
    </row>
    <row r="65" spans="1:14" ht="30" customHeight="1">
      <c r="A65" s="515" t="s">
        <v>34</v>
      </c>
      <c r="B65" s="513" t="s">
        <v>99</v>
      </c>
      <c r="C65" s="514"/>
      <c r="D65" s="47"/>
      <c r="E65" s="47"/>
      <c r="F65" s="47"/>
      <c r="G65" s="47"/>
      <c r="H65" s="47"/>
      <c r="I65" s="49"/>
      <c r="J65" s="49"/>
      <c r="K65" s="49"/>
      <c r="L65" s="49"/>
      <c r="M65" s="50"/>
    </row>
    <row r="66" spans="1:14" ht="30" customHeight="1">
      <c r="A66" s="516"/>
      <c r="B66" s="517" t="s">
        <v>105</v>
      </c>
      <c r="C66" s="518"/>
      <c r="D66" s="518"/>
      <c r="E66" s="518"/>
      <c r="F66" s="518"/>
      <c r="G66" s="518"/>
      <c r="H66" s="518"/>
      <c r="I66" s="518"/>
      <c r="J66" s="518"/>
      <c r="K66" s="518"/>
      <c r="L66" s="518"/>
      <c r="M66" s="519"/>
      <c r="N66" s="8" t="s">
        <v>122</v>
      </c>
    </row>
    <row r="67" spans="1:14" ht="10.5" customHeight="1">
      <c r="A67" s="28"/>
      <c r="B67" s="28"/>
      <c r="C67" s="28"/>
      <c r="D67" s="28"/>
      <c r="E67" s="28"/>
      <c r="F67" s="27"/>
      <c r="G67" s="27"/>
      <c r="H67" s="27"/>
      <c r="I67" s="27"/>
      <c r="J67" s="27"/>
      <c r="K67" s="27"/>
      <c r="L67" s="27"/>
      <c r="M67" s="27"/>
    </row>
    <row r="68" spans="1:14" ht="39.75" customHeight="1">
      <c r="A68" s="509" t="s">
        <v>78</v>
      </c>
      <c r="B68" s="509"/>
      <c r="C68" s="509"/>
      <c r="D68" s="509"/>
      <c r="E68" s="509"/>
      <c r="F68" s="509"/>
      <c r="G68" s="509"/>
      <c r="H68" s="509"/>
      <c r="I68" s="509"/>
      <c r="J68" s="509"/>
      <c r="K68" s="509"/>
      <c r="L68" s="509"/>
      <c r="M68" s="509"/>
    </row>
    <row r="69" spans="1:14" ht="30" customHeight="1">
      <c r="A69" s="21"/>
      <c r="B69" s="499" t="s">
        <v>85</v>
      </c>
      <c r="C69" s="499"/>
      <c r="D69" s="499" t="s">
        <v>87</v>
      </c>
      <c r="E69" s="499"/>
      <c r="F69" s="499" t="s">
        <v>88</v>
      </c>
      <c r="G69" s="499"/>
      <c r="H69" s="60" t="s">
        <v>40</v>
      </c>
      <c r="I69" s="499" t="s">
        <v>28</v>
      </c>
      <c r="J69" s="499"/>
      <c r="K69" s="499"/>
      <c r="L69" s="499" t="s">
        <v>89</v>
      </c>
      <c r="M69" s="499"/>
    </row>
    <row r="70" spans="1:14" ht="60" customHeight="1">
      <c r="A70" s="500" t="s">
        <v>90</v>
      </c>
      <c r="B70" s="497"/>
      <c r="C70" s="497"/>
      <c r="D70" s="497"/>
      <c r="E70" s="497"/>
      <c r="F70" s="497"/>
      <c r="G70" s="497"/>
      <c r="H70" s="43"/>
      <c r="I70" s="497"/>
      <c r="J70" s="497"/>
      <c r="K70" s="497"/>
      <c r="L70" s="498"/>
      <c r="M70" s="498"/>
      <c r="N70" s="8" t="s">
        <v>86</v>
      </c>
    </row>
    <row r="71" spans="1:14" ht="60" customHeight="1">
      <c r="A71" s="501"/>
      <c r="B71" s="497"/>
      <c r="C71" s="497"/>
      <c r="D71" s="497"/>
      <c r="E71" s="497"/>
      <c r="F71" s="497"/>
      <c r="G71" s="497"/>
      <c r="H71" s="43"/>
      <c r="I71" s="497"/>
      <c r="J71" s="497"/>
      <c r="K71" s="497"/>
      <c r="L71" s="498"/>
      <c r="M71" s="498"/>
    </row>
    <row r="72" spans="1:14" ht="60" customHeight="1">
      <c r="A72" s="501"/>
      <c r="B72" s="497"/>
      <c r="C72" s="497"/>
      <c r="D72" s="497"/>
      <c r="E72" s="497"/>
      <c r="F72" s="497"/>
      <c r="G72" s="497"/>
      <c r="H72" s="43"/>
      <c r="I72" s="497"/>
      <c r="J72" s="497"/>
      <c r="K72" s="497"/>
      <c r="L72" s="498"/>
      <c r="M72" s="498"/>
    </row>
    <row r="73" spans="1:14" ht="60" customHeight="1">
      <c r="A73" s="501"/>
      <c r="B73" s="497"/>
      <c r="C73" s="497"/>
      <c r="D73" s="497"/>
      <c r="E73" s="497"/>
      <c r="F73" s="497"/>
      <c r="G73" s="497"/>
      <c r="H73" s="43"/>
      <c r="I73" s="497"/>
      <c r="J73" s="497"/>
      <c r="K73" s="497"/>
      <c r="L73" s="498"/>
      <c r="M73" s="498"/>
    </row>
    <row r="74" spans="1:14" ht="60" customHeight="1">
      <c r="A74" s="501"/>
      <c r="B74" s="497"/>
      <c r="C74" s="497"/>
      <c r="D74" s="497"/>
      <c r="E74" s="497"/>
      <c r="F74" s="497"/>
      <c r="G74" s="497"/>
      <c r="H74" s="43"/>
      <c r="I74" s="497"/>
      <c r="J74" s="497"/>
      <c r="K74" s="497"/>
      <c r="L74" s="498"/>
      <c r="M74" s="498"/>
    </row>
    <row r="75" spans="1:14" ht="60" customHeight="1">
      <c r="A75" s="502"/>
      <c r="B75" s="497"/>
      <c r="C75" s="497"/>
      <c r="D75" s="497"/>
      <c r="E75" s="497"/>
      <c r="F75" s="497"/>
      <c r="G75" s="497"/>
      <c r="H75" s="43"/>
      <c r="I75" s="497"/>
      <c r="J75" s="497"/>
      <c r="K75" s="497"/>
      <c r="L75" s="498"/>
      <c r="M75" s="498"/>
    </row>
    <row r="76" spans="1:14" ht="12" customHeight="1">
      <c r="A76" s="18"/>
      <c r="B76" s="18"/>
      <c r="C76" s="18"/>
      <c r="D76" s="18"/>
      <c r="E76" s="18"/>
      <c r="F76" s="18"/>
      <c r="G76" s="18"/>
      <c r="H76" s="18"/>
      <c r="I76" s="18"/>
      <c r="J76" s="18"/>
      <c r="K76" s="18"/>
      <c r="L76" s="18"/>
      <c r="M76" s="18"/>
    </row>
    <row r="77" spans="1:14" ht="21" customHeight="1">
      <c r="A77" s="20" t="s">
        <v>80</v>
      </c>
    </row>
    <row r="78" spans="1:14" ht="35.25" customHeight="1">
      <c r="A78" s="8" t="s">
        <v>81</v>
      </c>
    </row>
    <row r="79" spans="1:14" ht="28.5" customHeight="1">
      <c r="A79" s="503" t="s">
        <v>104</v>
      </c>
      <c r="B79" s="504"/>
      <c r="C79" s="504"/>
      <c r="D79" s="47"/>
      <c r="E79" s="47"/>
      <c r="F79" s="47"/>
      <c r="G79" s="47"/>
      <c r="H79" s="47"/>
      <c r="I79" s="47"/>
      <c r="J79" s="47"/>
      <c r="K79" s="47"/>
      <c r="L79" s="47"/>
      <c r="M79" s="48"/>
    </row>
    <row r="80" spans="1:14" ht="39.75" customHeight="1">
      <c r="A80" s="505" t="s">
        <v>91</v>
      </c>
      <c r="B80" s="505"/>
      <c r="C80" s="505"/>
      <c r="D80" s="505"/>
      <c r="E80" s="505"/>
      <c r="F80" s="505"/>
      <c r="G80" s="505"/>
      <c r="H80" s="505"/>
      <c r="I80" s="505"/>
      <c r="J80" s="505"/>
      <c r="K80" s="505"/>
      <c r="L80" s="505"/>
      <c r="M80" s="505"/>
    </row>
    <row r="81" spans="1:14" ht="105.75" customHeight="1">
      <c r="A81" s="506" t="s">
        <v>54</v>
      </c>
      <c r="B81" s="507"/>
      <c r="C81" s="507"/>
      <c r="D81" s="507"/>
      <c r="E81" s="507"/>
      <c r="F81" s="507"/>
      <c r="G81" s="507"/>
      <c r="H81" s="507"/>
      <c r="I81" s="508"/>
      <c r="J81" s="506" t="s">
        <v>49</v>
      </c>
      <c r="K81" s="507"/>
      <c r="L81" s="507"/>
      <c r="M81" s="508"/>
    </row>
    <row r="82" spans="1:14" ht="39.75" customHeight="1">
      <c r="A82" s="509" t="s">
        <v>83</v>
      </c>
      <c r="B82" s="509"/>
      <c r="C82" s="509"/>
      <c r="D82" s="509"/>
      <c r="E82" s="509"/>
      <c r="F82" s="509"/>
      <c r="G82" s="509"/>
      <c r="H82" s="509"/>
      <c r="I82" s="509"/>
      <c r="J82" s="509"/>
      <c r="K82" s="509"/>
      <c r="L82" s="509"/>
      <c r="M82" s="509"/>
    </row>
    <row r="83" spans="1:14" ht="30" customHeight="1">
      <c r="A83" s="21"/>
      <c r="B83" s="499" t="s">
        <v>85</v>
      </c>
      <c r="C83" s="499"/>
      <c r="D83" s="499" t="s">
        <v>87</v>
      </c>
      <c r="E83" s="499"/>
      <c r="F83" s="499" t="s">
        <v>88</v>
      </c>
      <c r="G83" s="499"/>
      <c r="H83" s="60" t="s">
        <v>40</v>
      </c>
      <c r="I83" s="499" t="s">
        <v>28</v>
      </c>
      <c r="J83" s="499"/>
      <c r="K83" s="499"/>
      <c r="L83" s="499" t="s">
        <v>89</v>
      </c>
      <c r="M83" s="499"/>
    </row>
    <row r="84" spans="1:14" ht="60" customHeight="1">
      <c r="A84" s="500" t="s">
        <v>90</v>
      </c>
      <c r="B84" s="497"/>
      <c r="C84" s="497"/>
      <c r="D84" s="497"/>
      <c r="E84" s="497"/>
      <c r="F84" s="497"/>
      <c r="G84" s="497"/>
      <c r="H84" s="43"/>
      <c r="I84" s="497"/>
      <c r="J84" s="497"/>
      <c r="K84" s="497"/>
      <c r="L84" s="498"/>
      <c r="M84" s="498"/>
      <c r="N84" s="8" t="s">
        <v>86</v>
      </c>
    </row>
    <row r="85" spans="1:14" ht="60" customHeight="1">
      <c r="A85" s="501"/>
      <c r="B85" s="497"/>
      <c r="C85" s="497"/>
      <c r="D85" s="497"/>
      <c r="E85" s="497"/>
      <c r="F85" s="497"/>
      <c r="G85" s="497"/>
      <c r="H85" s="43"/>
      <c r="I85" s="497"/>
      <c r="J85" s="497"/>
      <c r="K85" s="497"/>
      <c r="L85" s="498"/>
      <c r="M85" s="498"/>
    </row>
    <row r="86" spans="1:14" ht="60" customHeight="1">
      <c r="A86" s="501"/>
      <c r="B86" s="497"/>
      <c r="C86" s="497"/>
      <c r="D86" s="497"/>
      <c r="E86" s="497"/>
      <c r="F86" s="497"/>
      <c r="G86" s="497"/>
      <c r="H86" s="43"/>
      <c r="I86" s="497"/>
      <c r="J86" s="497"/>
      <c r="K86" s="497"/>
      <c r="L86" s="498"/>
      <c r="M86" s="498"/>
    </row>
    <row r="87" spans="1:14" ht="60" customHeight="1">
      <c r="A87" s="501"/>
      <c r="B87" s="497"/>
      <c r="C87" s="497"/>
      <c r="D87" s="497"/>
      <c r="E87" s="497"/>
      <c r="F87" s="497"/>
      <c r="G87" s="497"/>
      <c r="H87" s="43"/>
      <c r="I87" s="497"/>
      <c r="J87" s="497"/>
      <c r="K87" s="497"/>
      <c r="L87" s="498"/>
      <c r="M87" s="498"/>
    </row>
    <row r="88" spans="1:14" ht="60" customHeight="1">
      <c r="A88" s="501"/>
      <c r="B88" s="497"/>
      <c r="C88" s="497"/>
      <c r="D88" s="497"/>
      <c r="E88" s="497"/>
      <c r="F88" s="497"/>
      <c r="G88" s="497"/>
      <c r="H88" s="43"/>
      <c r="I88" s="497"/>
      <c r="J88" s="497"/>
      <c r="K88" s="497"/>
      <c r="L88" s="498"/>
      <c r="M88" s="498"/>
    </row>
    <row r="89" spans="1:14" ht="60" customHeight="1">
      <c r="A89" s="502"/>
      <c r="B89" s="497"/>
      <c r="C89" s="497"/>
      <c r="D89" s="497"/>
      <c r="E89" s="497"/>
      <c r="F89" s="497"/>
      <c r="G89" s="497"/>
      <c r="H89" s="43"/>
      <c r="I89" s="497"/>
      <c r="J89" s="497"/>
      <c r="K89" s="497"/>
      <c r="L89" s="498"/>
      <c r="M89" s="498"/>
    </row>
    <row r="90" spans="1:14" ht="21" customHeight="1">
      <c r="A90" s="16" t="s">
        <v>61</v>
      </c>
      <c r="N90" s="8" t="s">
        <v>82</v>
      </c>
    </row>
    <row r="91" spans="1:14" ht="21" customHeight="1"/>
    <row r="92" spans="1:14" ht="21" customHeight="1"/>
    <row r="93" spans="1:14" ht="21" customHeight="1"/>
    <row r="94" spans="1:14" ht="21" customHeight="1"/>
    <row r="95" spans="1:14" ht="21" customHeight="1"/>
    <row r="96" spans="1:1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sheetData>
  <sheetProtection formatCells="0" formatColumns="0" formatRows="0"/>
  <mergeCells count="147">
    <mergeCell ref="A12:A13"/>
    <mergeCell ref="B12:M12"/>
    <mergeCell ref="B13:M13"/>
    <mergeCell ref="A17:A18"/>
    <mergeCell ref="B17:C17"/>
    <mergeCell ref="D17:M17"/>
    <mergeCell ref="B18:C18"/>
    <mergeCell ref="D18:M18"/>
    <mergeCell ref="A2:M2"/>
    <mergeCell ref="B7:M7"/>
    <mergeCell ref="B8:M8"/>
    <mergeCell ref="A9:A11"/>
    <mergeCell ref="B9:M9"/>
    <mergeCell ref="B10:M10"/>
    <mergeCell ref="B11:M11"/>
    <mergeCell ref="B19:F19"/>
    <mergeCell ref="G19:H19"/>
    <mergeCell ref="I19:M19"/>
    <mergeCell ref="A20:A22"/>
    <mergeCell ref="B21:M21"/>
    <mergeCell ref="A23:A25"/>
    <mergeCell ref="B23:C23"/>
    <mergeCell ref="E23:F23"/>
    <mergeCell ref="H23:I23"/>
    <mergeCell ref="K23:M23"/>
    <mergeCell ref="A31:A33"/>
    <mergeCell ref="B31:M31"/>
    <mergeCell ref="B32:M32"/>
    <mergeCell ref="B33:M33"/>
    <mergeCell ref="B34:M34"/>
    <mergeCell ref="B35:M35"/>
    <mergeCell ref="B24:C24"/>
    <mergeCell ref="E24:F24"/>
    <mergeCell ref="H24:I24"/>
    <mergeCell ref="K24:M24"/>
    <mergeCell ref="B25:C25"/>
    <mergeCell ref="E25:F25"/>
    <mergeCell ref="H25:I25"/>
    <mergeCell ref="K25:M25"/>
    <mergeCell ref="A41:M41"/>
    <mergeCell ref="A43:M43"/>
    <mergeCell ref="A44:M44"/>
    <mergeCell ref="A45:M45"/>
    <mergeCell ref="B46:M46"/>
    <mergeCell ref="A49:M49"/>
    <mergeCell ref="B36:M36"/>
    <mergeCell ref="B37:F37"/>
    <mergeCell ref="G37:H37"/>
    <mergeCell ref="I37:M37"/>
    <mergeCell ref="A39:M39"/>
    <mergeCell ref="A40:M40"/>
    <mergeCell ref="B56:I56"/>
    <mergeCell ref="J56:M56"/>
    <mergeCell ref="B57:I57"/>
    <mergeCell ref="J57:M57"/>
    <mergeCell ref="B58:I58"/>
    <mergeCell ref="J58:M58"/>
    <mergeCell ref="A50:C50"/>
    <mergeCell ref="A51:M51"/>
    <mergeCell ref="A52:M52"/>
    <mergeCell ref="A53:M53"/>
    <mergeCell ref="A54:M54"/>
    <mergeCell ref="A55:M55"/>
    <mergeCell ref="A68:M68"/>
    <mergeCell ref="B69:C69"/>
    <mergeCell ref="D69:E69"/>
    <mergeCell ref="F69:G69"/>
    <mergeCell ref="I69:K69"/>
    <mergeCell ref="L69:M69"/>
    <mergeCell ref="B61:M61"/>
    <mergeCell ref="A63:M63"/>
    <mergeCell ref="B64:C64"/>
    <mergeCell ref="A65:A66"/>
    <mergeCell ref="B65:C65"/>
    <mergeCell ref="B66:M66"/>
    <mergeCell ref="A70:A75"/>
    <mergeCell ref="B70:C70"/>
    <mergeCell ref="D70:E70"/>
    <mergeCell ref="F70:G70"/>
    <mergeCell ref="I70:K70"/>
    <mergeCell ref="L70:M70"/>
    <mergeCell ref="B71:C71"/>
    <mergeCell ref="D71:E71"/>
    <mergeCell ref="F71:G71"/>
    <mergeCell ref="I71:K71"/>
    <mergeCell ref="B75:C75"/>
    <mergeCell ref="D75:E75"/>
    <mergeCell ref="F75:G75"/>
    <mergeCell ref="I75:K75"/>
    <mergeCell ref="L75:M75"/>
    <mergeCell ref="L71:M71"/>
    <mergeCell ref="B72:C72"/>
    <mergeCell ref="D72:E72"/>
    <mergeCell ref="F72:G72"/>
    <mergeCell ref="I72:K72"/>
    <mergeCell ref="L72:M72"/>
    <mergeCell ref="F83:G83"/>
    <mergeCell ref="I83:K83"/>
    <mergeCell ref="L83:M83"/>
    <mergeCell ref="A84:A89"/>
    <mergeCell ref="A79:C79"/>
    <mergeCell ref="B73:C73"/>
    <mergeCell ref="D73:E73"/>
    <mergeCell ref="F73:G73"/>
    <mergeCell ref="I73:K73"/>
    <mergeCell ref="L73:M73"/>
    <mergeCell ref="B74:C74"/>
    <mergeCell ref="D74:E74"/>
    <mergeCell ref="F74:G74"/>
    <mergeCell ref="I74:K74"/>
    <mergeCell ref="L74:M74"/>
    <mergeCell ref="A80:M80"/>
    <mergeCell ref="A81:I81"/>
    <mergeCell ref="J81:M81"/>
    <mergeCell ref="A82:M82"/>
    <mergeCell ref="B83:C83"/>
    <mergeCell ref="D83:E83"/>
    <mergeCell ref="L87:M87"/>
    <mergeCell ref="B88:C88"/>
    <mergeCell ref="D88:E88"/>
    <mergeCell ref="B84:C84"/>
    <mergeCell ref="D84:E84"/>
    <mergeCell ref="F84:G84"/>
    <mergeCell ref="I84:K84"/>
    <mergeCell ref="L84:M84"/>
    <mergeCell ref="B85:C85"/>
    <mergeCell ref="D85:E85"/>
    <mergeCell ref="F85:G85"/>
    <mergeCell ref="I85:K85"/>
    <mergeCell ref="L85:M85"/>
    <mergeCell ref="B86:C86"/>
    <mergeCell ref="D86:E86"/>
    <mergeCell ref="B89:C89"/>
    <mergeCell ref="D89:E89"/>
    <mergeCell ref="F89:G89"/>
    <mergeCell ref="I89:K89"/>
    <mergeCell ref="L89:M89"/>
    <mergeCell ref="L86:M86"/>
    <mergeCell ref="F88:G88"/>
    <mergeCell ref="I88:K88"/>
    <mergeCell ref="L88:M88"/>
    <mergeCell ref="B87:C87"/>
    <mergeCell ref="D87:E87"/>
    <mergeCell ref="F87:G87"/>
    <mergeCell ref="I87:K87"/>
    <mergeCell ref="F86:G86"/>
    <mergeCell ref="I86:K86"/>
  </mergeCells>
  <phoneticPr fontId="5"/>
  <printOptions horizontalCentered="1"/>
  <pageMargins left="0.7" right="0.7" top="0.75" bottom="0.75" header="0.3" footer="0.3"/>
  <pageSetup paperSize="9" scale="93" fitToHeight="0" orientation="portrait" r:id="rId1"/>
  <rowBreaks count="3" manualBreakCount="3">
    <brk id="28" max="12" man="1"/>
    <brk id="62" max="12" man="1"/>
    <brk id="76"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121920</xdr:colOff>
                    <xdr:row>8</xdr:row>
                    <xdr:rowOff>83820</xdr:rowOff>
                  </from>
                  <to>
                    <xdr:col>4</xdr:col>
                    <xdr:colOff>190500</xdr:colOff>
                    <xdr:row>8</xdr:row>
                    <xdr:rowOff>373380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114300</xdr:colOff>
                    <xdr:row>10</xdr:row>
                    <xdr:rowOff>45720</xdr:rowOff>
                  </from>
                  <to>
                    <xdr:col>4</xdr:col>
                    <xdr:colOff>182880</xdr:colOff>
                    <xdr:row>10</xdr:row>
                    <xdr:rowOff>335280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121920</xdr:colOff>
                    <xdr:row>9</xdr:row>
                    <xdr:rowOff>76200</xdr:rowOff>
                  </from>
                  <to>
                    <xdr:col>4</xdr:col>
                    <xdr:colOff>190500</xdr:colOff>
                    <xdr:row>9</xdr:row>
                    <xdr:rowOff>365760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121920</xdr:colOff>
                    <xdr:row>30</xdr:row>
                    <xdr:rowOff>83820</xdr:rowOff>
                  </from>
                  <to>
                    <xdr:col>4</xdr:col>
                    <xdr:colOff>190500</xdr:colOff>
                    <xdr:row>31</xdr:row>
                    <xdr:rowOff>22860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xdr:col>
                    <xdr:colOff>114300</xdr:colOff>
                    <xdr:row>32</xdr:row>
                    <xdr:rowOff>45720</xdr:rowOff>
                  </from>
                  <to>
                    <xdr:col>4</xdr:col>
                    <xdr:colOff>182880</xdr:colOff>
                    <xdr:row>32</xdr:row>
                    <xdr:rowOff>335280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xdr:col>
                    <xdr:colOff>121920</xdr:colOff>
                    <xdr:row>31</xdr:row>
                    <xdr:rowOff>76200</xdr:rowOff>
                  </from>
                  <to>
                    <xdr:col>4</xdr:col>
                    <xdr:colOff>190500</xdr:colOff>
                    <xdr:row>32</xdr:row>
                    <xdr:rowOff>22860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xdr:col>
                    <xdr:colOff>121920</xdr:colOff>
                    <xdr:row>19</xdr:row>
                    <xdr:rowOff>83820</xdr:rowOff>
                  </from>
                  <to>
                    <xdr:col>4</xdr:col>
                    <xdr:colOff>190500</xdr:colOff>
                    <xdr:row>19</xdr:row>
                    <xdr:rowOff>373380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xdr:col>
                    <xdr:colOff>114300</xdr:colOff>
                    <xdr:row>21</xdr:row>
                    <xdr:rowOff>45720</xdr:rowOff>
                  </from>
                  <to>
                    <xdr:col>4</xdr:col>
                    <xdr:colOff>182880</xdr:colOff>
                    <xdr:row>21</xdr:row>
                    <xdr:rowOff>335280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xdr:col>
                    <xdr:colOff>121920</xdr:colOff>
                    <xdr:row>20</xdr:row>
                    <xdr:rowOff>76200</xdr:rowOff>
                  </from>
                  <to>
                    <xdr:col>4</xdr:col>
                    <xdr:colOff>190500</xdr:colOff>
                    <xdr:row>20</xdr:row>
                    <xdr:rowOff>365760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121920</xdr:colOff>
                    <xdr:row>49</xdr:row>
                    <xdr:rowOff>106680</xdr:rowOff>
                  </from>
                  <to>
                    <xdr:col>5</xdr:col>
                    <xdr:colOff>0</xdr:colOff>
                    <xdr:row>49</xdr:row>
                    <xdr:rowOff>312420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6</xdr:col>
                    <xdr:colOff>121920</xdr:colOff>
                    <xdr:row>49</xdr:row>
                    <xdr:rowOff>106680</xdr:rowOff>
                  </from>
                  <to>
                    <xdr:col>7</xdr:col>
                    <xdr:colOff>0</xdr:colOff>
                    <xdr:row>49</xdr:row>
                    <xdr:rowOff>312420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121920</xdr:colOff>
                    <xdr:row>63</xdr:row>
                    <xdr:rowOff>106680</xdr:rowOff>
                  </from>
                  <to>
                    <xdr:col>5</xdr:col>
                    <xdr:colOff>0</xdr:colOff>
                    <xdr:row>63</xdr:row>
                    <xdr:rowOff>312420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10</xdr:col>
                    <xdr:colOff>198120</xdr:colOff>
                    <xdr:row>63</xdr:row>
                    <xdr:rowOff>106680</xdr:rowOff>
                  </from>
                  <to>
                    <xdr:col>11</xdr:col>
                    <xdr:colOff>76200</xdr:colOff>
                    <xdr:row>63</xdr:row>
                    <xdr:rowOff>312420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121920</xdr:colOff>
                    <xdr:row>64</xdr:row>
                    <xdr:rowOff>106680</xdr:rowOff>
                  </from>
                  <to>
                    <xdr:col>5</xdr:col>
                    <xdr:colOff>0</xdr:colOff>
                    <xdr:row>64</xdr:row>
                    <xdr:rowOff>312420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6</xdr:col>
                    <xdr:colOff>121920</xdr:colOff>
                    <xdr:row>64</xdr:row>
                    <xdr:rowOff>106680</xdr:rowOff>
                  </from>
                  <to>
                    <xdr:col>7</xdr:col>
                    <xdr:colOff>0</xdr:colOff>
                    <xdr:row>64</xdr:row>
                    <xdr:rowOff>312420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5</xdr:col>
                    <xdr:colOff>220980</xdr:colOff>
                    <xdr:row>63</xdr:row>
                    <xdr:rowOff>76200</xdr:rowOff>
                  </from>
                  <to>
                    <xdr:col>7</xdr:col>
                    <xdr:colOff>213360</xdr:colOff>
                    <xdr:row>63</xdr:row>
                    <xdr:rowOff>342900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7</xdr:col>
                    <xdr:colOff>350520</xdr:colOff>
                    <xdr:row>63</xdr:row>
                    <xdr:rowOff>106680</xdr:rowOff>
                  </from>
                  <to>
                    <xdr:col>9</xdr:col>
                    <xdr:colOff>76200</xdr:colOff>
                    <xdr:row>63</xdr:row>
                    <xdr:rowOff>312420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3</xdr:col>
                    <xdr:colOff>45720</xdr:colOff>
                    <xdr:row>78</xdr:row>
                    <xdr:rowOff>99060</xdr:rowOff>
                  </from>
                  <to>
                    <xdr:col>3</xdr:col>
                    <xdr:colOff>381000</xdr:colOff>
                    <xdr:row>78</xdr:row>
                    <xdr:rowOff>297180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5</xdr:col>
                    <xdr:colOff>45720</xdr:colOff>
                    <xdr:row>78</xdr:row>
                    <xdr:rowOff>99060</xdr:rowOff>
                  </from>
                  <to>
                    <xdr:col>5</xdr:col>
                    <xdr:colOff>381000</xdr:colOff>
                    <xdr:row>78</xdr:row>
                    <xdr:rowOff>297180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8F40A-2AC9-4B84-9DBB-6107D1B90E13}">
  <sheetPr>
    <tabColor rgb="FFFFFF00"/>
  </sheetPr>
  <dimension ref="A1:AM100"/>
  <sheetViews>
    <sheetView view="pageBreakPreview" topLeftCell="A5" zoomScaleNormal="100" zoomScaleSheetLayoutView="100" workbookViewId="0">
      <selection activeCell="D9" sqref="D9:K9"/>
    </sheetView>
  </sheetViews>
  <sheetFormatPr defaultColWidth="5.6640625" defaultRowHeight="14.4"/>
  <cols>
    <col min="1" max="1" width="3.88671875" style="100" customWidth="1"/>
    <col min="2" max="2" width="5.6640625" style="100"/>
    <col min="3" max="3" width="14.6640625" style="100" customWidth="1"/>
    <col min="4" max="4" width="5.6640625" style="100"/>
    <col min="5" max="5" width="18" style="100" customWidth="1"/>
    <col min="6" max="21" width="5.6640625" style="100"/>
    <col min="22" max="22" width="3.88671875" style="100" customWidth="1"/>
    <col min="23" max="23" width="2.77734375" style="100" customWidth="1"/>
    <col min="24" max="24" width="5.6640625" style="100"/>
    <col min="25" max="25" width="15" style="267" customWidth="1"/>
    <col min="26" max="26" width="2.21875" style="267" customWidth="1"/>
    <col min="27" max="27" width="8.77734375" style="267"/>
    <col min="28" max="28" width="0" style="267" hidden="1" customWidth="1"/>
    <col min="29" max="39" width="5.6640625" style="267"/>
    <col min="40" max="16384" width="5.6640625" style="100"/>
  </cols>
  <sheetData>
    <row r="1" spans="1:39" ht="16.2">
      <c r="A1" s="98" t="s">
        <v>328</v>
      </c>
      <c r="B1" s="99"/>
      <c r="C1" s="99"/>
      <c r="D1" s="99"/>
      <c r="E1" s="99"/>
      <c r="F1" s="99"/>
      <c r="G1" s="99"/>
      <c r="H1" s="99"/>
      <c r="I1" s="99"/>
      <c r="J1" s="99"/>
    </row>
    <row r="2" spans="1:39" ht="25.05" customHeight="1">
      <c r="A2" s="575" t="s">
        <v>335</v>
      </c>
      <c r="B2" s="576"/>
      <c r="C2" s="576"/>
      <c r="D2" s="576"/>
      <c r="E2" s="576"/>
      <c r="F2" s="576"/>
      <c r="G2" s="576"/>
      <c r="H2" s="576"/>
      <c r="I2" s="576"/>
      <c r="J2" s="576"/>
      <c r="K2" s="576"/>
      <c r="L2" s="576"/>
      <c r="M2" s="576"/>
      <c r="N2" s="576"/>
      <c r="O2" s="576"/>
      <c r="P2" s="576"/>
      <c r="Q2" s="576"/>
      <c r="R2" s="576"/>
      <c r="S2" s="576"/>
      <c r="T2" s="576"/>
      <c r="U2" s="576"/>
      <c r="V2" s="576"/>
      <c r="W2" s="576"/>
    </row>
    <row r="3" spans="1:39" ht="32.25" customHeight="1">
      <c r="A3" s="576"/>
      <c r="B3" s="576"/>
      <c r="C3" s="576"/>
      <c r="D3" s="576"/>
      <c r="E3" s="576"/>
      <c r="F3" s="576"/>
      <c r="G3" s="576"/>
      <c r="H3" s="576"/>
      <c r="I3" s="576"/>
      <c r="J3" s="576"/>
      <c r="K3" s="576"/>
      <c r="L3" s="576"/>
      <c r="M3" s="576"/>
      <c r="N3" s="576"/>
      <c r="O3" s="576"/>
      <c r="P3" s="576"/>
      <c r="Q3" s="576"/>
      <c r="R3" s="576"/>
      <c r="S3" s="576"/>
      <c r="T3" s="576"/>
      <c r="U3" s="576"/>
      <c r="V3" s="576"/>
      <c r="W3" s="576"/>
    </row>
    <row r="4" spans="1:39" s="151" customFormat="1" ht="9.75" customHeight="1">
      <c r="A4" s="149"/>
      <c r="B4" s="150"/>
      <c r="C4" s="150"/>
      <c r="D4" s="150"/>
      <c r="E4" s="150"/>
      <c r="F4" s="150"/>
      <c r="G4" s="150"/>
      <c r="H4" s="150"/>
      <c r="I4" s="150"/>
      <c r="J4" s="150"/>
      <c r="Y4" s="267"/>
      <c r="Z4" s="267"/>
      <c r="AA4" s="267"/>
      <c r="AB4" s="267"/>
      <c r="AC4" s="267"/>
      <c r="AD4" s="267"/>
      <c r="AE4" s="267"/>
      <c r="AF4" s="267"/>
      <c r="AG4" s="267"/>
      <c r="AH4" s="267"/>
      <c r="AI4" s="267"/>
      <c r="AJ4" s="267"/>
      <c r="AK4" s="267"/>
      <c r="AL4" s="267"/>
      <c r="AM4" s="267"/>
    </row>
    <row r="5" spans="1:39" s="154" customFormat="1" ht="19.2">
      <c r="A5" s="152"/>
      <c r="B5" s="153"/>
      <c r="C5" s="153"/>
      <c r="D5" s="153"/>
      <c r="E5" s="153"/>
      <c r="F5" s="153"/>
      <c r="G5" s="153"/>
      <c r="H5" s="152"/>
      <c r="I5" s="152"/>
      <c r="J5" s="152"/>
      <c r="P5" s="577" t="s">
        <v>288</v>
      </c>
      <c r="Q5" s="577"/>
      <c r="R5" s="577"/>
      <c r="S5" s="578"/>
      <c r="T5" s="578"/>
      <c r="U5" s="578"/>
      <c r="V5" s="578"/>
      <c r="Y5" s="267"/>
      <c r="Z5" s="267"/>
      <c r="AA5" s="267"/>
      <c r="AB5" s="267"/>
      <c r="AC5" s="267"/>
      <c r="AD5" s="267"/>
      <c r="AE5" s="267"/>
      <c r="AF5" s="267"/>
      <c r="AG5" s="267"/>
      <c r="AH5" s="267"/>
      <c r="AI5" s="267"/>
      <c r="AJ5" s="267"/>
      <c r="AK5" s="267"/>
      <c r="AL5" s="267"/>
      <c r="AM5" s="267"/>
    </row>
    <row r="6" spans="1:39" s="154" customFormat="1" ht="19.2">
      <c r="A6" s="152"/>
      <c r="B6" s="153"/>
      <c r="C6" s="153"/>
      <c r="D6" s="153"/>
      <c r="E6" s="153"/>
      <c r="F6" s="153"/>
      <c r="G6" s="153"/>
      <c r="H6" s="152"/>
      <c r="I6" s="152"/>
      <c r="J6" s="152"/>
      <c r="P6" s="155"/>
      <c r="Q6" s="155"/>
      <c r="R6" s="155"/>
      <c r="S6" s="156"/>
      <c r="T6" s="156"/>
      <c r="U6" s="156"/>
      <c r="V6" s="156"/>
      <c r="Y6" s="267"/>
      <c r="Z6" s="267"/>
      <c r="AA6" s="267"/>
      <c r="AB6" s="267"/>
      <c r="AC6" s="267"/>
      <c r="AD6" s="267"/>
      <c r="AE6" s="267"/>
      <c r="AF6" s="267"/>
      <c r="AG6" s="267"/>
      <c r="AH6" s="267"/>
      <c r="AI6" s="267"/>
      <c r="AJ6" s="267"/>
      <c r="AK6" s="267"/>
      <c r="AL6" s="267"/>
      <c r="AM6" s="267"/>
    </row>
    <row r="7" spans="1:39" s="111" customFormat="1" ht="16.8" thickBot="1">
      <c r="A7" s="109"/>
      <c r="B7" s="109"/>
      <c r="C7" s="157" t="s">
        <v>158</v>
      </c>
      <c r="D7" s="109"/>
      <c r="E7" s="109"/>
      <c r="F7" s="109"/>
      <c r="G7" s="109"/>
      <c r="H7" s="109"/>
      <c r="I7" s="109"/>
      <c r="J7" s="109"/>
      <c r="Y7" s="267"/>
      <c r="Z7" s="267"/>
      <c r="AA7" s="267"/>
      <c r="AB7" s="267"/>
      <c r="AC7" s="267"/>
      <c r="AD7" s="267"/>
      <c r="AE7" s="267"/>
      <c r="AF7" s="267"/>
      <c r="AG7" s="267"/>
      <c r="AH7" s="267"/>
      <c r="AI7" s="267"/>
      <c r="AJ7" s="267"/>
      <c r="AK7" s="267"/>
      <c r="AL7" s="267"/>
      <c r="AM7" s="267"/>
    </row>
    <row r="8" spans="1:39" s="111" customFormat="1" ht="30" customHeight="1">
      <c r="A8" s="109"/>
      <c r="B8" s="109"/>
      <c r="C8" s="158" t="s">
        <v>4</v>
      </c>
      <c r="D8" s="579"/>
      <c r="E8" s="580"/>
      <c r="F8" s="580"/>
      <c r="G8" s="580"/>
      <c r="H8" s="580"/>
      <c r="I8" s="580"/>
      <c r="J8" s="580"/>
      <c r="K8" s="581"/>
      <c r="Y8" s="267"/>
      <c r="Z8" s="267"/>
      <c r="AA8" s="267"/>
      <c r="AB8" s="267"/>
      <c r="AC8" s="267"/>
      <c r="AD8" s="267"/>
      <c r="AE8" s="267"/>
      <c r="AF8" s="267"/>
      <c r="AG8" s="267"/>
      <c r="AH8" s="267"/>
      <c r="AI8" s="267"/>
      <c r="AJ8" s="267"/>
      <c r="AK8" s="267"/>
      <c r="AL8" s="267"/>
      <c r="AM8" s="267"/>
    </row>
    <row r="9" spans="1:39" s="111" customFormat="1" ht="30" customHeight="1">
      <c r="A9" s="109"/>
      <c r="B9" s="109"/>
      <c r="C9" s="159" t="s">
        <v>160</v>
      </c>
      <c r="D9" s="582"/>
      <c r="E9" s="583"/>
      <c r="F9" s="583"/>
      <c r="G9" s="583"/>
      <c r="H9" s="583"/>
      <c r="I9" s="583"/>
      <c r="J9" s="583"/>
      <c r="K9" s="584"/>
      <c r="Y9" s="267"/>
      <c r="Z9" s="267"/>
      <c r="AA9" s="267"/>
      <c r="AB9" s="267"/>
      <c r="AC9" s="267"/>
      <c r="AD9" s="267"/>
      <c r="AE9" s="267"/>
      <c r="AF9" s="267"/>
      <c r="AG9" s="267"/>
      <c r="AH9" s="267"/>
      <c r="AI9" s="267"/>
      <c r="AJ9" s="267"/>
      <c r="AK9" s="267"/>
      <c r="AL9" s="267"/>
      <c r="AM9" s="267"/>
    </row>
    <row r="10" spans="1:39" s="111" customFormat="1" ht="30" customHeight="1">
      <c r="A10" s="109"/>
      <c r="B10" s="109"/>
      <c r="C10" s="160" t="s">
        <v>291</v>
      </c>
      <c r="D10" s="585"/>
      <c r="E10" s="586"/>
      <c r="F10" s="587" t="s">
        <v>292</v>
      </c>
      <c r="G10" s="587"/>
      <c r="H10" s="587"/>
      <c r="I10" s="587"/>
      <c r="J10" s="587"/>
      <c r="K10" s="588"/>
      <c r="Y10" s="267"/>
      <c r="Z10" s="267"/>
      <c r="AA10" s="267"/>
      <c r="AB10" s="267"/>
      <c r="AC10" s="267"/>
      <c r="AD10" s="267"/>
      <c r="AE10" s="267"/>
      <c r="AF10" s="267"/>
      <c r="AG10" s="267"/>
      <c r="AH10" s="267"/>
      <c r="AI10" s="267"/>
      <c r="AJ10" s="267"/>
      <c r="AK10" s="267"/>
      <c r="AL10" s="267"/>
      <c r="AM10" s="267"/>
    </row>
    <row r="11" spans="1:39" s="111" customFormat="1" ht="30" customHeight="1" thickBot="1">
      <c r="A11" s="109"/>
      <c r="B11" s="109"/>
      <c r="C11" s="161" t="s">
        <v>293</v>
      </c>
      <c r="D11" s="589"/>
      <c r="E11" s="590"/>
      <c r="F11" s="591" t="s">
        <v>292</v>
      </c>
      <c r="G11" s="591"/>
      <c r="H11" s="591"/>
      <c r="I11" s="591"/>
      <c r="J11" s="591"/>
      <c r="K11" s="592"/>
      <c r="Y11" s="267"/>
      <c r="Z11" s="267"/>
      <c r="AA11" s="267"/>
      <c r="AB11" s="267"/>
      <c r="AC11" s="267"/>
      <c r="AD11" s="267"/>
      <c r="AE11" s="267"/>
      <c r="AF11" s="267"/>
      <c r="AG11" s="267"/>
      <c r="AH11" s="267"/>
      <c r="AI11" s="267"/>
      <c r="AJ11" s="267"/>
      <c r="AK11" s="267"/>
      <c r="AL11" s="267"/>
      <c r="AM11" s="267"/>
    </row>
    <row r="12" spans="1:39" ht="20.100000000000001" customHeight="1">
      <c r="A12" s="99"/>
      <c r="B12" s="99"/>
      <c r="C12" s="99"/>
      <c r="D12" s="99"/>
      <c r="E12" s="99"/>
      <c r="F12" s="99"/>
      <c r="G12" s="99"/>
      <c r="H12" s="99"/>
      <c r="I12" s="99"/>
      <c r="J12" s="99"/>
    </row>
    <row r="13" spans="1:39" ht="20.100000000000001" customHeight="1">
      <c r="A13" s="99"/>
      <c r="B13" s="593" t="s">
        <v>294</v>
      </c>
      <c r="C13" s="593"/>
      <c r="D13" s="593"/>
      <c r="E13" s="594">
        <f>$C$17+$E$17-$G$17</f>
        <v>0</v>
      </c>
      <c r="F13" s="595"/>
      <c r="G13" s="595"/>
      <c r="H13" s="595"/>
      <c r="I13" s="595"/>
      <c r="J13" s="597" t="s">
        <v>148</v>
      </c>
      <c r="K13" s="598"/>
      <c r="M13" s="574"/>
      <c r="N13" s="574"/>
      <c r="O13" s="574"/>
      <c r="P13" s="574"/>
      <c r="Q13" s="574"/>
      <c r="R13" s="574"/>
      <c r="T13" s="116"/>
      <c r="U13" s="116"/>
    </row>
    <row r="14" spans="1:39" ht="20.100000000000001" customHeight="1" thickBot="1">
      <c r="A14" s="99"/>
      <c r="B14" s="593"/>
      <c r="C14" s="593"/>
      <c r="D14" s="593"/>
      <c r="E14" s="596"/>
      <c r="F14" s="596"/>
      <c r="G14" s="596"/>
      <c r="H14" s="596"/>
      <c r="I14" s="596"/>
      <c r="J14" s="597"/>
      <c r="K14" s="598"/>
      <c r="M14" s="574"/>
      <c r="N14" s="574"/>
      <c r="O14" s="574"/>
      <c r="P14" s="574"/>
      <c r="Q14" s="574"/>
      <c r="R14" s="574"/>
      <c r="T14" s="116"/>
      <c r="U14" s="116"/>
    </row>
    <row r="15" spans="1:39" ht="20.100000000000001" customHeight="1">
      <c r="A15" s="99"/>
      <c r="B15" s="99"/>
      <c r="C15" s="99"/>
      <c r="D15" s="99"/>
      <c r="E15" s="99"/>
      <c r="F15" s="99"/>
      <c r="G15" s="99"/>
      <c r="H15" s="99"/>
      <c r="I15" s="99"/>
      <c r="J15" s="99"/>
    </row>
    <row r="16" spans="1:39" ht="40.049999999999997" customHeight="1">
      <c r="A16" s="99"/>
      <c r="B16" s="99"/>
      <c r="C16" s="561" t="s">
        <v>305</v>
      </c>
      <c r="D16" s="562"/>
      <c r="E16" s="563" t="s">
        <v>306</v>
      </c>
      <c r="F16" s="564"/>
      <c r="G16" s="563" t="s">
        <v>307</v>
      </c>
      <c r="H16" s="564"/>
      <c r="I16" s="117"/>
      <c r="J16" s="117"/>
      <c r="Y16" s="268"/>
      <c r="Z16" s="268"/>
      <c r="AA16" s="268"/>
      <c r="AB16" s="268"/>
      <c r="AC16" s="268"/>
      <c r="AD16" s="268"/>
      <c r="AE16" s="268"/>
      <c r="AF16" s="268"/>
      <c r="AG16" s="268"/>
      <c r="AH16" s="268"/>
      <c r="AI16" s="268"/>
      <c r="AJ16" s="268"/>
      <c r="AK16" s="268"/>
      <c r="AL16" s="268"/>
      <c r="AM16" s="268"/>
    </row>
    <row r="17" spans="1:39" ht="25.05" customHeight="1">
      <c r="A17" s="99"/>
      <c r="B17" s="99"/>
      <c r="C17" s="565">
        <f>$P$25</f>
        <v>0</v>
      </c>
      <c r="D17" s="566"/>
      <c r="E17" s="567">
        <f>$S$25</f>
        <v>0</v>
      </c>
      <c r="F17" s="568"/>
      <c r="G17" s="569"/>
      <c r="H17" s="570"/>
      <c r="I17" s="84"/>
      <c r="J17" s="84"/>
      <c r="Y17" s="268"/>
      <c r="Z17" s="268"/>
      <c r="AA17" s="268"/>
      <c r="AB17" s="268"/>
      <c r="AC17" s="268"/>
      <c r="AD17" s="268"/>
      <c r="AE17" s="268"/>
      <c r="AF17" s="268"/>
      <c r="AG17" s="268"/>
      <c r="AH17" s="268"/>
      <c r="AI17" s="268"/>
      <c r="AJ17" s="268"/>
      <c r="AK17" s="268"/>
      <c r="AL17" s="268"/>
      <c r="AM17" s="268"/>
    </row>
    <row r="18" spans="1:39" ht="20.100000000000001" customHeight="1">
      <c r="A18" s="99"/>
      <c r="B18" s="99"/>
      <c r="C18" s="99"/>
      <c r="D18" s="99"/>
      <c r="E18" s="99"/>
      <c r="F18" s="99"/>
      <c r="G18" s="99"/>
      <c r="H18" s="99"/>
      <c r="I18" s="99"/>
      <c r="J18" s="99"/>
      <c r="Y18" s="268"/>
      <c r="Z18" s="268"/>
      <c r="AA18" s="268"/>
      <c r="AB18" s="268"/>
      <c r="AC18" s="268"/>
      <c r="AD18" s="268"/>
      <c r="AE18" s="268"/>
      <c r="AF18" s="268"/>
      <c r="AG18" s="268"/>
      <c r="AH18" s="268"/>
      <c r="AI18" s="268"/>
      <c r="AJ18" s="268"/>
      <c r="AK18" s="268"/>
      <c r="AL18" s="268"/>
      <c r="AM18" s="268"/>
    </row>
    <row r="19" spans="1:39" s="119" customFormat="1" ht="20.100000000000001" customHeight="1">
      <c r="A19" s="117"/>
      <c r="B19" s="162" t="s">
        <v>298</v>
      </c>
      <c r="C19" s="555" t="s">
        <v>299</v>
      </c>
      <c r="D19" s="555"/>
      <c r="E19" s="555"/>
      <c r="F19" s="555"/>
      <c r="G19" s="555"/>
      <c r="H19" s="555"/>
      <c r="I19" s="555"/>
      <c r="J19" s="555"/>
      <c r="K19" s="550" t="s">
        <v>12</v>
      </c>
      <c r="L19" s="550"/>
      <c r="M19" s="550" t="s">
        <v>300</v>
      </c>
      <c r="N19" s="550"/>
      <c r="O19" s="550"/>
      <c r="P19" s="571" t="s">
        <v>301</v>
      </c>
      <c r="Q19" s="571"/>
      <c r="R19" s="571"/>
      <c r="S19" s="572" t="s">
        <v>302</v>
      </c>
      <c r="T19" s="572"/>
      <c r="U19" s="572"/>
      <c r="Y19" s="268"/>
      <c r="Z19" s="268"/>
      <c r="AA19" s="268"/>
      <c r="AB19" s="268"/>
      <c r="AC19" s="268"/>
      <c r="AD19" s="268"/>
      <c r="AE19" s="268"/>
      <c r="AF19" s="268"/>
      <c r="AG19" s="268"/>
      <c r="AH19" s="268"/>
      <c r="AI19" s="268"/>
      <c r="AJ19" s="268"/>
      <c r="AK19" s="268"/>
      <c r="AL19" s="268"/>
      <c r="AM19" s="268"/>
    </row>
    <row r="20" spans="1:39" ht="25.05" customHeight="1">
      <c r="A20" s="99"/>
      <c r="B20" s="163">
        <v>1</v>
      </c>
      <c r="C20" s="558"/>
      <c r="D20" s="558"/>
      <c r="E20" s="558"/>
      <c r="F20" s="558"/>
      <c r="G20" s="558"/>
      <c r="H20" s="558"/>
      <c r="I20" s="558"/>
      <c r="J20" s="558"/>
      <c r="K20" s="316"/>
      <c r="L20" s="164" t="s">
        <v>308</v>
      </c>
      <c r="M20" s="559"/>
      <c r="N20" s="559"/>
      <c r="O20" s="559"/>
      <c r="P20" s="560">
        <f>K20*M20</f>
        <v>0</v>
      </c>
      <c r="Q20" s="560"/>
      <c r="R20" s="560"/>
      <c r="S20" s="559"/>
      <c r="T20" s="559"/>
      <c r="U20" s="559"/>
      <c r="Y20" s="268"/>
      <c r="Z20" s="268"/>
      <c r="AA20" s="268"/>
      <c r="AB20" s="268"/>
      <c r="AC20" s="268"/>
      <c r="AD20" s="268"/>
      <c r="AE20" s="268"/>
      <c r="AF20" s="268"/>
      <c r="AG20" s="268"/>
      <c r="AH20" s="268"/>
      <c r="AI20" s="268"/>
      <c r="AJ20" s="268"/>
      <c r="AK20" s="268"/>
      <c r="AL20" s="268"/>
      <c r="AM20" s="268"/>
    </row>
    <row r="21" spans="1:39" ht="25.05" customHeight="1">
      <c r="A21" s="99"/>
      <c r="B21" s="163">
        <v>2</v>
      </c>
      <c r="C21" s="558"/>
      <c r="D21" s="558"/>
      <c r="E21" s="558"/>
      <c r="F21" s="558"/>
      <c r="G21" s="558"/>
      <c r="H21" s="558"/>
      <c r="I21" s="558"/>
      <c r="J21" s="558"/>
      <c r="K21" s="316"/>
      <c r="L21" s="164" t="s">
        <v>308</v>
      </c>
      <c r="M21" s="559"/>
      <c r="N21" s="559"/>
      <c r="O21" s="559"/>
      <c r="P21" s="560">
        <f t="shared" ref="P21:P24" si="0">K21*M21</f>
        <v>0</v>
      </c>
      <c r="Q21" s="560"/>
      <c r="R21" s="560"/>
      <c r="S21" s="559"/>
      <c r="T21" s="559"/>
      <c r="U21" s="559"/>
    </row>
    <row r="22" spans="1:39" ht="25.05" customHeight="1">
      <c r="A22" s="99"/>
      <c r="B22" s="163">
        <v>3</v>
      </c>
      <c r="C22" s="558"/>
      <c r="D22" s="558"/>
      <c r="E22" s="558"/>
      <c r="F22" s="558"/>
      <c r="G22" s="558"/>
      <c r="H22" s="558"/>
      <c r="I22" s="558"/>
      <c r="J22" s="558"/>
      <c r="K22" s="316"/>
      <c r="L22" s="164" t="s">
        <v>308</v>
      </c>
      <c r="M22" s="559"/>
      <c r="N22" s="559"/>
      <c r="O22" s="559"/>
      <c r="P22" s="560">
        <f t="shared" si="0"/>
        <v>0</v>
      </c>
      <c r="Q22" s="560"/>
      <c r="R22" s="560"/>
      <c r="S22" s="559"/>
      <c r="T22" s="559"/>
      <c r="U22" s="559"/>
    </row>
    <row r="23" spans="1:39" ht="25.05" customHeight="1">
      <c r="A23" s="99"/>
      <c r="B23" s="163">
        <v>4</v>
      </c>
      <c r="C23" s="558"/>
      <c r="D23" s="558"/>
      <c r="E23" s="558"/>
      <c r="F23" s="558"/>
      <c r="G23" s="558"/>
      <c r="H23" s="558"/>
      <c r="I23" s="558"/>
      <c r="J23" s="558"/>
      <c r="K23" s="316"/>
      <c r="L23" s="164" t="s">
        <v>308</v>
      </c>
      <c r="M23" s="559"/>
      <c r="N23" s="559"/>
      <c r="O23" s="559"/>
      <c r="P23" s="560">
        <f t="shared" si="0"/>
        <v>0</v>
      </c>
      <c r="Q23" s="560"/>
      <c r="R23" s="560"/>
      <c r="S23" s="559"/>
      <c r="T23" s="559"/>
      <c r="U23" s="559"/>
    </row>
    <row r="24" spans="1:39" ht="25.05" customHeight="1">
      <c r="A24" s="99"/>
      <c r="B24" s="163">
        <v>5</v>
      </c>
      <c r="C24" s="558"/>
      <c r="D24" s="558"/>
      <c r="E24" s="558"/>
      <c r="F24" s="558"/>
      <c r="G24" s="558"/>
      <c r="H24" s="558"/>
      <c r="I24" s="558"/>
      <c r="J24" s="558"/>
      <c r="K24" s="316"/>
      <c r="L24" s="164" t="s">
        <v>308</v>
      </c>
      <c r="M24" s="559"/>
      <c r="N24" s="559"/>
      <c r="O24" s="559"/>
      <c r="P24" s="560">
        <f t="shared" si="0"/>
        <v>0</v>
      </c>
      <c r="Q24" s="560"/>
      <c r="R24" s="560"/>
      <c r="S24" s="559"/>
      <c r="T24" s="559"/>
      <c r="U24" s="559"/>
    </row>
    <row r="25" spans="1:39" ht="25.05" customHeight="1">
      <c r="A25" s="99"/>
      <c r="B25" s="99"/>
      <c r="C25" s="99"/>
      <c r="D25" s="99"/>
      <c r="E25" s="99"/>
      <c r="F25" s="99"/>
      <c r="G25" s="99"/>
      <c r="H25" s="99"/>
      <c r="I25" s="99"/>
      <c r="J25" s="99"/>
      <c r="M25" s="550" t="s">
        <v>42</v>
      </c>
      <c r="N25" s="550"/>
      <c r="O25" s="550"/>
      <c r="P25" s="551">
        <f>SUM(P20:R24)</f>
        <v>0</v>
      </c>
      <c r="Q25" s="552"/>
      <c r="R25" s="553"/>
      <c r="S25" s="551">
        <f>SUM(S20:U24)</f>
        <v>0</v>
      </c>
      <c r="T25" s="552"/>
      <c r="U25" s="553"/>
      <c r="Z25" s="269"/>
      <c r="AA25" s="269"/>
      <c r="AK25" s="269"/>
      <c r="AL25" s="269"/>
      <c r="AM25" s="269"/>
    </row>
    <row r="26" spans="1:39" ht="20.100000000000001" customHeight="1">
      <c r="A26" s="99"/>
      <c r="B26" s="99"/>
      <c r="C26" s="99"/>
      <c r="D26" s="99"/>
      <c r="E26" s="99"/>
      <c r="F26" s="99"/>
      <c r="G26" s="99"/>
      <c r="H26" s="99"/>
      <c r="I26" s="99"/>
      <c r="J26" s="99"/>
      <c r="M26" s="165"/>
      <c r="N26" s="165"/>
      <c r="O26" s="165"/>
      <c r="P26" s="86"/>
      <c r="Q26" s="86"/>
      <c r="R26" s="86"/>
      <c r="S26" s="86"/>
      <c r="T26" s="86"/>
      <c r="U26" s="86"/>
      <c r="Z26" s="269"/>
      <c r="AA26" s="269"/>
      <c r="AB26" s="267" t="b">
        <v>0</v>
      </c>
      <c r="AK26" s="269"/>
      <c r="AL26" s="269"/>
      <c r="AM26" s="269"/>
    </row>
    <row r="27" spans="1:39" ht="20.100000000000001" customHeight="1">
      <c r="A27" s="99"/>
      <c r="B27" s="99"/>
      <c r="C27" s="99"/>
      <c r="D27" s="99"/>
      <c r="E27" s="99"/>
      <c r="F27" s="99"/>
      <c r="G27" s="99"/>
      <c r="H27" s="99"/>
      <c r="I27" s="99"/>
      <c r="J27" s="99"/>
      <c r="M27" s="165"/>
      <c r="N27" s="165"/>
      <c r="O27" s="165"/>
      <c r="P27" s="86"/>
      <c r="Q27" s="86"/>
      <c r="R27" s="86"/>
      <c r="S27" s="86"/>
      <c r="T27" s="86"/>
      <c r="U27" s="86"/>
      <c r="Z27" s="269"/>
      <c r="AA27" s="269"/>
      <c r="AB27" s="267" t="b">
        <v>0</v>
      </c>
      <c r="AK27" s="269"/>
      <c r="AL27" s="269"/>
      <c r="AM27" s="269"/>
    </row>
    <row r="28" spans="1:39" ht="20.100000000000001" customHeight="1">
      <c r="A28" s="99"/>
      <c r="B28" s="99"/>
      <c r="C28" s="99"/>
      <c r="D28" s="99"/>
      <c r="E28" s="99"/>
      <c r="F28" s="99"/>
      <c r="G28" s="99"/>
      <c r="H28" s="99"/>
      <c r="I28" s="99"/>
      <c r="J28" s="99"/>
      <c r="M28" s="165"/>
      <c r="N28" s="165"/>
      <c r="O28" s="165"/>
      <c r="P28" s="86"/>
      <c r="Q28" s="86"/>
      <c r="R28" s="86"/>
      <c r="S28" s="86"/>
      <c r="T28" s="86"/>
      <c r="U28" s="86"/>
      <c r="Y28"/>
      <c r="Z28"/>
      <c r="AA28" s="269"/>
      <c r="AB28" s="267" t="b">
        <v>0</v>
      </c>
      <c r="AK28" s="269"/>
      <c r="AL28" s="269"/>
      <c r="AM28" s="269"/>
    </row>
    <row r="29" spans="1:39" ht="20.100000000000001" customHeight="1">
      <c r="A29" s="99"/>
      <c r="B29" s="99"/>
      <c r="C29" s="99"/>
      <c r="D29" s="99"/>
      <c r="E29" s="99"/>
      <c r="F29" s="99"/>
      <c r="G29" s="99"/>
      <c r="H29" s="99"/>
      <c r="I29" s="99"/>
      <c r="J29" s="99"/>
      <c r="M29" s="165"/>
      <c r="N29" s="165"/>
      <c r="O29" s="165"/>
      <c r="P29" s="86"/>
      <c r="Q29" s="86"/>
      <c r="R29" s="86"/>
      <c r="S29" s="86"/>
      <c r="T29" s="86"/>
      <c r="U29" s="86"/>
      <c r="Z29" s="269"/>
      <c r="AA29" s="269"/>
      <c r="AB29" s="267" t="b">
        <v>0</v>
      </c>
      <c r="AK29" s="269"/>
      <c r="AL29" s="269"/>
      <c r="AM29" s="269"/>
    </row>
    <row r="30" spans="1:39" ht="65.25" customHeight="1">
      <c r="A30" s="99"/>
      <c r="B30" s="99"/>
      <c r="C30" s="99"/>
      <c r="D30" s="99"/>
      <c r="E30" s="99"/>
      <c r="F30" s="99"/>
      <c r="G30" s="99"/>
      <c r="H30" s="99"/>
      <c r="I30" s="99"/>
      <c r="J30" s="99"/>
      <c r="Z30" s="269"/>
      <c r="AA30" s="269"/>
      <c r="AB30" s="267" t="b">
        <v>0</v>
      </c>
      <c r="AK30" s="269"/>
      <c r="AL30" s="269"/>
      <c r="AM30" s="269"/>
    </row>
    <row r="31" spans="1:39" ht="20.100000000000001" customHeight="1">
      <c r="A31" s="99"/>
      <c r="B31" s="554" t="s">
        <v>309</v>
      </c>
      <c r="C31" s="555"/>
      <c r="D31" s="556"/>
      <c r="E31" s="556"/>
      <c r="F31" s="556"/>
      <c r="G31" s="556"/>
      <c r="H31" s="556"/>
      <c r="I31" s="556"/>
      <c r="J31" s="556"/>
      <c r="K31" s="557"/>
      <c r="L31" s="557"/>
      <c r="M31" s="557"/>
      <c r="N31" s="557"/>
      <c r="O31" s="557"/>
      <c r="P31" s="557"/>
      <c r="Q31" s="557"/>
      <c r="R31" s="557"/>
      <c r="S31" s="557"/>
      <c r="T31" s="557"/>
      <c r="U31" s="557"/>
      <c r="Y31" s="270"/>
      <c r="Z31" s="269"/>
      <c r="AA31" s="269"/>
      <c r="AB31" s="267" t="b">
        <v>0</v>
      </c>
      <c r="AK31" s="269"/>
      <c r="AL31" s="269"/>
      <c r="AM31" s="269"/>
    </row>
    <row r="32" spans="1:39" ht="20.100000000000001" customHeight="1">
      <c r="A32" s="99"/>
      <c r="B32" s="555"/>
      <c r="C32" s="555"/>
      <c r="D32" s="556"/>
      <c r="E32" s="556"/>
      <c r="F32" s="556"/>
      <c r="G32" s="556"/>
      <c r="H32" s="556"/>
      <c r="I32" s="556"/>
      <c r="J32" s="556"/>
      <c r="K32" s="557"/>
      <c r="L32" s="557"/>
      <c r="M32" s="557"/>
      <c r="N32" s="557"/>
      <c r="O32" s="557"/>
      <c r="P32" s="557"/>
      <c r="Q32" s="557"/>
      <c r="R32" s="557"/>
      <c r="S32" s="557"/>
      <c r="T32" s="557"/>
      <c r="U32" s="557"/>
      <c r="Y32" s="270"/>
      <c r="Z32" s="269"/>
      <c r="AA32" s="269"/>
      <c r="AB32" s="267" t="b">
        <v>0</v>
      </c>
      <c r="AK32" s="269"/>
      <c r="AL32" s="269"/>
      <c r="AM32" s="269"/>
    </row>
    <row r="33" spans="1:39" ht="20.100000000000001" customHeight="1">
      <c r="A33" s="99"/>
      <c r="B33" s="555"/>
      <c r="C33" s="555"/>
      <c r="D33" s="556"/>
      <c r="E33" s="556"/>
      <c r="F33" s="556"/>
      <c r="G33" s="556"/>
      <c r="H33" s="556"/>
      <c r="I33" s="556"/>
      <c r="J33" s="556"/>
      <c r="K33" s="557"/>
      <c r="L33" s="557"/>
      <c r="M33" s="557"/>
      <c r="N33" s="557"/>
      <c r="O33" s="557"/>
      <c r="P33" s="557"/>
      <c r="Q33" s="557"/>
      <c r="R33" s="557"/>
      <c r="S33" s="557"/>
      <c r="T33" s="557"/>
      <c r="U33" s="557"/>
      <c r="Y33" s="270"/>
      <c r="Z33" s="269"/>
      <c r="AA33" s="269"/>
      <c r="AB33" s="267" t="b">
        <v>0</v>
      </c>
      <c r="AK33" s="269"/>
      <c r="AL33" s="269"/>
      <c r="AM33" s="269"/>
    </row>
    <row r="34" spans="1:39" ht="105" customHeight="1">
      <c r="A34" s="99"/>
      <c r="B34" s="555"/>
      <c r="C34" s="555"/>
      <c r="D34" s="556"/>
      <c r="E34" s="556"/>
      <c r="F34" s="556"/>
      <c r="G34" s="556"/>
      <c r="H34" s="556"/>
      <c r="I34" s="556"/>
      <c r="J34" s="556"/>
      <c r="K34" s="557"/>
      <c r="L34" s="557"/>
      <c r="M34" s="557"/>
      <c r="N34" s="557"/>
      <c r="O34" s="557"/>
      <c r="P34" s="557"/>
      <c r="Q34" s="557"/>
      <c r="R34" s="557"/>
      <c r="S34" s="557"/>
      <c r="T34" s="557"/>
      <c r="U34" s="557"/>
      <c r="AA34" s="268"/>
      <c r="AB34" s="267" t="b">
        <v>0</v>
      </c>
    </row>
    <row r="35" spans="1:39" ht="20.100000000000001" customHeight="1">
      <c r="A35" s="99"/>
      <c r="B35" s="166" t="s">
        <v>310</v>
      </c>
      <c r="C35" s="167" t="s">
        <v>311</v>
      </c>
      <c r="D35" s="125"/>
      <c r="E35" s="125"/>
      <c r="F35" s="125"/>
      <c r="G35" s="125"/>
      <c r="H35" s="125"/>
      <c r="I35" s="125"/>
      <c r="J35" s="125"/>
      <c r="K35" s="125"/>
      <c r="L35" s="125"/>
      <c r="M35" s="125"/>
      <c r="N35" s="125"/>
      <c r="O35" s="125"/>
      <c r="P35" s="125"/>
      <c r="AA35" s="268"/>
      <c r="AB35" s="267" t="b">
        <v>0</v>
      </c>
    </row>
    <row r="36" spans="1:39" ht="20.100000000000001" customHeight="1">
      <c r="A36" s="99"/>
      <c r="B36" s="99"/>
      <c r="C36" s="99"/>
      <c r="D36" s="99"/>
      <c r="E36" s="99"/>
      <c r="F36" s="99"/>
      <c r="G36" s="99"/>
      <c r="H36" s="99"/>
      <c r="I36" s="99"/>
      <c r="J36" s="99"/>
      <c r="AA36" s="268"/>
      <c r="AB36" s="267" t="b">
        <v>0</v>
      </c>
    </row>
    <row r="37" spans="1:39" ht="20.100000000000001" customHeight="1">
      <c r="A37" s="99"/>
      <c r="B37" s="99"/>
      <c r="C37" s="99"/>
      <c r="D37" s="99"/>
      <c r="E37" s="99"/>
      <c r="F37" s="99"/>
      <c r="G37" s="99"/>
      <c r="H37" s="99"/>
      <c r="I37" s="99"/>
      <c r="J37" s="99"/>
      <c r="AA37" s="268"/>
      <c r="AB37" s="267" t="b">
        <v>0</v>
      </c>
    </row>
    <row r="38" spans="1:39" ht="20.100000000000001" customHeight="1">
      <c r="A38" s="99"/>
      <c r="B38" s="99"/>
      <c r="C38" s="99"/>
      <c r="D38" s="99"/>
      <c r="E38" s="99"/>
      <c r="F38" s="99"/>
      <c r="G38" s="99"/>
      <c r="H38" s="99"/>
      <c r="I38" s="99"/>
      <c r="J38" s="99"/>
      <c r="AA38" s="268"/>
      <c r="AB38" s="267" t="b">
        <v>0</v>
      </c>
    </row>
    <row r="39" spans="1:39" ht="20.100000000000001" customHeight="1">
      <c r="A39" s="99"/>
      <c r="B39" s="99"/>
      <c r="C39" s="99"/>
      <c r="D39" s="99"/>
      <c r="E39" s="99"/>
      <c r="F39" s="99"/>
      <c r="G39" s="99"/>
      <c r="H39" s="99"/>
      <c r="I39" s="99"/>
      <c r="J39" s="99"/>
      <c r="AA39" s="268"/>
      <c r="AB39" s="267" t="b">
        <v>0</v>
      </c>
    </row>
    <row r="40" spans="1:39" ht="20.100000000000001" customHeight="1">
      <c r="A40" s="99"/>
      <c r="B40" s="99"/>
      <c r="C40" s="99"/>
      <c r="D40" s="99"/>
      <c r="E40" s="99"/>
      <c r="F40" s="99"/>
      <c r="G40" s="99"/>
      <c r="H40" s="99"/>
      <c r="I40" s="99"/>
      <c r="J40" s="99"/>
      <c r="AA40" s="268"/>
      <c r="AB40" s="573"/>
      <c r="AC40" s="573"/>
      <c r="AD40" s="573"/>
      <c r="AE40" s="573"/>
      <c r="AF40" s="573"/>
      <c r="AG40" s="573"/>
      <c r="AH40" s="573"/>
      <c r="AI40" s="573"/>
      <c r="AJ40" s="573"/>
    </row>
    <row r="41" spans="1:39" ht="20.100000000000001" customHeight="1">
      <c r="A41" s="99"/>
      <c r="B41" s="99"/>
      <c r="C41" s="99"/>
      <c r="D41" s="99"/>
      <c r="E41" s="99"/>
      <c r="F41" s="99"/>
      <c r="G41" s="99"/>
      <c r="H41" s="99"/>
      <c r="I41" s="99"/>
      <c r="J41" s="99"/>
      <c r="AA41" s="268"/>
    </row>
    <row r="42" spans="1:39" ht="20.100000000000001" customHeight="1">
      <c r="AA42" s="268"/>
    </row>
    <row r="43" spans="1:39" ht="20.100000000000001" customHeight="1">
      <c r="AA43" s="268"/>
    </row>
    <row r="44" spans="1:39" ht="20.100000000000001" customHeight="1">
      <c r="AA44" s="268"/>
    </row>
    <row r="45" spans="1:39" ht="20.100000000000001" customHeight="1">
      <c r="AA45" s="268"/>
    </row>
    <row r="46" spans="1:39" ht="20.100000000000001" customHeight="1">
      <c r="AA46" s="268"/>
    </row>
    <row r="47" spans="1:39" ht="20.100000000000001" customHeight="1">
      <c r="AA47" s="268"/>
      <c r="AB47" s="573"/>
      <c r="AC47" s="573"/>
      <c r="AD47" s="573"/>
      <c r="AE47" s="573"/>
      <c r="AF47" s="573"/>
      <c r="AG47" s="573"/>
      <c r="AH47" s="573"/>
      <c r="AI47" s="573"/>
      <c r="AJ47" s="573"/>
    </row>
    <row r="48" spans="1:39" ht="20.100000000000001" customHeight="1"/>
    <row r="49" spans="25:39" ht="20.100000000000001" customHeight="1"/>
    <row r="50" spans="25:39" ht="20.100000000000001" customHeight="1"/>
    <row r="51" spans="25:39">
      <c r="Y51" s="269"/>
      <c r="Z51" s="269"/>
      <c r="AA51" s="269"/>
      <c r="AB51" s="269"/>
      <c r="AC51" s="269"/>
      <c r="AD51" s="269"/>
      <c r="AE51" s="269"/>
      <c r="AF51" s="269"/>
      <c r="AG51" s="269"/>
      <c r="AH51" s="269"/>
      <c r="AI51" s="269"/>
      <c r="AJ51" s="269"/>
      <c r="AK51" s="269"/>
      <c r="AL51" s="269"/>
      <c r="AM51" s="269"/>
    </row>
    <row r="52" spans="25:39">
      <c r="Y52" s="269"/>
      <c r="Z52" s="269"/>
      <c r="AA52" s="269"/>
      <c r="AB52" s="269"/>
      <c r="AC52" s="269"/>
      <c r="AD52" s="269"/>
      <c r="AE52" s="269"/>
      <c r="AF52" s="269"/>
      <c r="AG52" s="269"/>
      <c r="AH52" s="269"/>
      <c r="AI52" s="269"/>
      <c r="AJ52" s="269"/>
      <c r="AK52" s="269"/>
      <c r="AL52" s="269"/>
      <c r="AM52" s="269"/>
    </row>
    <row r="53" spans="25:39">
      <c r="Y53" s="269"/>
      <c r="Z53" s="269"/>
      <c r="AA53" s="269"/>
      <c r="AB53" s="269"/>
      <c r="AC53" s="269"/>
      <c r="AD53" s="269"/>
      <c r="AE53" s="269"/>
      <c r="AF53" s="269"/>
      <c r="AG53" s="269"/>
      <c r="AH53" s="269"/>
      <c r="AI53" s="269"/>
      <c r="AJ53" s="269"/>
      <c r="AK53" s="269"/>
      <c r="AL53" s="269"/>
      <c r="AM53" s="269"/>
    </row>
    <row r="54" spans="25:39">
      <c r="Y54" s="269"/>
      <c r="Z54" s="269"/>
      <c r="AA54" s="269"/>
      <c r="AB54" s="269"/>
      <c r="AC54" s="269"/>
      <c r="AD54" s="269"/>
      <c r="AE54" s="269"/>
      <c r="AF54" s="269"/>
      <c r="AG54" s="269"/>
      <c r="AH54" s="269"/>
      <c r="AI54" s="269"/>
      <c r="AJ54" s="269"/>
      <c r="AK54" s="269"/>
      <c r="AL54" s="269"/>
      <c r="AM54" s="269"/>
    </row>
    <row r="55" spans="25:39">
      <c r="Y55" s="269"/>
      <c r="Z55" s="269"/>
      <c r="AA55" s="269"/>
      <c r="AB55" s="269"/>
      <c r="AC55" s="269"/>
      <c r="AD55" s="269"/>
      <c r="AE55" s="269"/>
      <c r="AF55" s="269"/>
      <c r="AG55" s="269"/>
      <c r="AH55" s="269"/>
      <c r="AI55" s="269"/>
      <c r="AJ55" s="269"/>
      <c r="AK55" s="269"/>
      <c r="AL55" s="269"/>
      <c r="AM55" s="269"/>
    </row>
    <row r="56" spans="25:39">
      <c r="Y56" s="269"/>
      <c r="Z56" s="269"/>
      <c r="AA56" s="269"/>
      <c r="AB56" s="269"/>
      <c r="AC56" s="269"/>
      <c r="AD56" s="269"/>
      <c r="AE56" s="269"/>
      <c r="AF56" s="269"/>
      <c r="AG56" s="269"/>
      <c r="AH56" s="269"/>
      <c r="AI56" s="269"/>
      <c r="AJ56" s="269"/>
      <c r="AK56" s="269"/>
      <c r="AL56" s="269"/>
      <c r="AM56" s="269"/>
    </row>
    <row r="57" spans="25:39">
      <c r="Y57" s="269"/>
      <c r="Z57" s="269"/>
      <c r="AA57" s="269"/>
      <c r="AB57" s="269"/>
      <c r="AC57" s="269"/>
      <c r="AD57" s="269"/>
      <c r="AE57" s="269"/>
      <c r="AF57" s="269"/>
      <c r="AG57" s="269"/>
      <c r="AH57" s="269"/>
      <c r="AI57" s="269"/>
      <c r="AJ57" s="269"/>
      <c r="AK57" s="269"/>
      <c r="AL57" s="269"/>
      <c r="AM57" s="269"/>
    </row>
    <row r="58" spans="25:39">
      <c r="Y58" s="269"/>
      <c r="Z58" s="269"/>
      <c r="AA58" s="269"/>
      <c r="AB58" s="269"/>
      <c r="AC58" s="269"/>
      <c r="AD58" s="269"/>
      <c r="AE58" s="269"/>
      <c r="AF58" s="269"/>
      <c r="AG58" s="269"/>
      <c r="AH58" s="269"/>
      <c r="AI58" s="269"/>
      <c r="AJ58" s="269"/>
      <c r="AK58" s="269"/>
      <c r="AL58" s="269"/>
      <c r="AM58" s="269"/>
    </row>
    <row r="59" spans="25:39">
      <c r="Y59" s="269"/>
      <c r="Z59" s="269"/>
      <c r="AA59" s="269"/>
      <c r="AB59" s="269"/>
      <c r="AC59" s="269"/>
      <c r="AD59" s="269"/>
      <c r="AE59" s="269"/>
      <c r="AF59" s="269"/>
      <c r="AG59" s="269"/>
      <c r="AH59" s="269"/>
      <c r="AI59" s="269"/>
      <c r="AJ59" s="269"/>
      <c r="AK59" s="269"/>
      <c r="AL59" s="269"/>
      <c r="AM59" s="269"/>
    </row>
    <row r="60" spans="25:39">
      <c r="Y60" s="269"/>
      <c r="Z60" s="269"/>
      <c r="AA60" s="269"/>
      <c r="AB60" s="269"/>
      <c r="AC60" s="269"/>
      <c r="AD60" s="269"/>
      <c r="AE60" s="269"/>
      <c r="AF60" s="269"/>
      <c r="AG60" s="269"/>
      <c r="AH60" s="269"/>
      <c r="AI60" s="269"/>
      <c r="AJ60" s="269"/>
      <c r="AK60" s="269"/>
      <c r="AL60" s="269"/>
      <c r="AM60" s="269"/>
    </row>
    <row r="61" spans="25:39">
      <c r="Y61" s="269"/>
      <c r="Z61" s="269"/>
      <c r="AA61" s="269"/>
      <c r="AB61" s="269"/>
      <c r="AC61" s="269"/>
      <c r="AD61" s="269"/>
      <c r="AE61" s="269"/>
      <c r="AF61" s="269"/>
      <c r="AG61" s="269"/>
      <c r="AH61" s="269"/>
      <c r="AI61" s="269"/>
      <c r="AJ61" s="269"/>
      <c r="AK61" s="269"/>
      <c r="AL61" s="269"/>
      <c r="AM61" s="269"/>
    </row>
    <row r="62" spans="25:39">
      <c r="Y62" s="269"/>
      <c r="Z62" s="269"/>
      <c r="AA62" s="269"/>
      <c r="AB62" s="269"/>
      <c r="AC62" s="269"/>
      <c r="AD62" s="269"/>
      <c r="AE62" s="269"/>
      <c r="AF62" s="269"/>
      <c r="AG62" s="269"/>
      <c r="AH62" s="269"/>
      <c r="AI62" s="269"/>
      <c r="AJ62" s="269"/>
      <c r="AK62" s="269"/>
      <c r="AL62" s="269"/>
      <c r="AM62" s="269"/>
    </row>
    <row r="63" spans="25:39">
      <c r="Y63" s="269"/>
      <c r="Z63" s="269"/>
      <c r="AA63" s="269"/>
      <c r="AB63" s="269"/>
      <c r="AC63" s="269"/>
      <c r="AD63" s="269"/>
      <c r="AE63" s="269"/>
      <c r="AF63" s="269"/>
      <c r="AG63" s="269"/>
      <c r="AH63" s="269"/>
      <c r="AI63" s="269"/>
      <c r="AJ63" s="269"/>
      <c r="AK63" s="269"/>
      <c r="AL63" s="269"/>
      <c r="AM63" s="269"/>
    </row>
    <row r="64" spans="25:39">
      <c r="Y64" s="269"/>
      <c r="Z64" s="269"/>
      <c r="AA64" s="269"/>
      <c r="AB64" s="269"/>
      <c r="AC64" s="269"/>
      <c r="AD64" s="269"/>
      <c r="AE64" s="269"/>
      <c r="AF64" s="269"/>
      <c r="AG64" s="269"/>
      <c r="AH64" s="269"/>
      <c r="AI64" s="269"/>
      <c r="AJ64" s="269"/>
      <c r="AK64" s="269"/>
      <c r="AL64" s="269"/>
      <c r="AM64" s="269"/>
    </row>
    <row r="65" spans="25:39">
      <c r="Y65" s="269"/>
      <c r="Z65" s="269"/>
      <c r="AA65" s="269"/>
      <c r="AB65" s="269"/>
      <c r="AC65" s="269"/>
      <c r="AD65" s="269"/>
      <c r="AE65" s="269"/>
      <c r="AF65" s="269"/>
      <c r="AG65" s="269"/>
      <c r="AH65" s="269"/>
      <c r="AI65" s="269"/>
      <c r="AJ65" s="269"/>
      <c r="AK65" s="269"/>
      <c r="AL65" s="269"/>
      <c r="AM65" s="269"/>
    </row>
    <row r="66" spans="25:39">
      <c r="Y66" s="269"/>
      <c r="Z66" s="269"/>
      <c r="AA66" s="269"/>
      <c r="AB66" s="269"/>
      <c r="AC66" s="269"/>
      <c r="AD66" s="269"/>
      <c r="AE66" s="269"/>
      <c r="AF66" s="269"/>
      <c r="AG66" s="269"/>
      <c r="AH66" s="269"/>
      <c r="AI66" s="269"/>
      <c r="AJ66" s="269"/>
      <c r="AK66" s="269"/>
      <c r="AL66" s="269"/>
      <c r="AM66" s="269"/>
    </row>
    <row r="67" spans="25:39">
      <c r="Y67" s="269"/>
      <c r="Z67" s="269"/>
      <c r="AA67" s="269"/>
      <c r="AB67" s="269"/>
      <c r="AC67" s="269"/>
      <c r="AD67" s="269"/>
      <c r="AE67" s="269"/>
      <c r="AF67" s="269"/>
      <c r="AG67" s="269"/>
      <c r="AH67" s="269"/>
      <c r="AI67" s="269"/>
      <c r="AJ67" s="269"/>
      <c r="AK67" s="269"/>
      <c r="AL67" s="269"/>
      <c r="AM67" s="269"/>
    </row>
    <row r="68" spans="25:39">
      <c r="Y68" s="269"/>
      <c r="Z68" s="269"/>
      <c r="AA68" s="269"/>
      <c r="AB68" s="269"/>
      <c r="AC68" s="269"/>
      <c r="AD68" s="269"/>
      <c r="AE68" s="269"/>
      <c r="AF68" s="269"/>
      <c r="AG68" s="269"/>
      <c r="AH68" s="269"/>
      <c r="AI68" s="269"/>
      <c r="AJ68" s="269"/>
      <c r="AK68" s="269"/>
      <c r="AL68" s="269"/>
      <c r="AM68" s="269"/>
    </row>
    <row r="69" spans="25:39">
      <c r="Y69" s="269"/>
      <c r="Z69" s="269"/>
      <c r="AA69" s="269"/>
      <c r="AB69" s="269"/>
      <c r="AC69" s="269"/>
      <c r="AD69" s="269"/>
      <c r="AE69" s="269"/>
      <c r="AF69" s="269"/>
      <c r="AG69" s="269"/>
      <c r="AH69" s="269"/>
      <c r="AI69" s="269"/>
      <c r="AJ69" s="269"/>
      <c r="AK69" s="269"/>
      <c r="AL69" s="269"/>
      <c r="AM69" s="269"/>
    </row>
    <row r="70" spans="25:39">
      <c r="Y70" s="269"/>
      <c r="Z70" s="269"/>
      <c r="AA70" s="269"/>
      <c r="AB70" s="269"/>
      <c r="AC70" s="269"/>
      <c r="AD70" s="269"/>
      <c r="AE70" s="269"/>
      <c r="AF70" s="269"/>
      <c r="AG70" s="269"/>
      <c r="AH70" s="269"/>
      <c r="AI70" s="269"/>
      <c r="AJ70" s="269"/>
      <c r="AK70" s="269"/>
      <c r="AL70" s="269"/>
      <c r="AM70" s="269"/>
    </row>
    <row r="71" spans="25:39">
      <c r="Y71" s="269"/>
      <c r="Z71" s="269"/>
      <c r="AA71" s="269"/>
      <c r="AB71" s="269"/>
      <c r="AC71" s="269"/>
      <c r="AD71" s="269"/>
      <c r="AE71" s="269"/>
      <c r="AF71" s="269"/>
      <c r="AG71" s="269"/>
      <c r="AH71" s="269"/>
      <c r="AI71" s="269"/>
      <c r="AJ71" s="269"/>
      <c r="AK71" s="269"/>
      <c r="AL71" s="269"/>
      <c r="AM71" s="269"/>
    </row>
    <row r="72" spans="25:39">
      <c r="Y72" s="269"/>
      <c r="Z72" s="269"/>
      <c r="AA72" s="269"/>
      <c r="AB72" s="269"/>
      <c r="AC72" s="269"/>
      <c r="AD72" s="269"/>
      <c r="AE72" s="269"/>
      <c r="AF72" s="269"/>
      <c r="AG72" s="269"/>
      <c r="AH72" s="269"/>
      <c r="AI72" s="269"/>
      <c r="AJ72" s="269"/>
      <c r="AK72" s="269"/>
      <c r="AL72" s="269"/>
      <c r="AM72" s="269"/>
    </row>
    <row r="73" spans="25:39">
      <c r="Y73" s="269"/>
      <c r="Z73" s="269"/>
      <c r="AA73" s="269"/>
      <c r="AB73" s="269"/>
      <c r="AC73" s="269"/>
      <c r="AD73" s="269"/>
      <c r="AE73" s="269"/>
      <c r="AF73" s="269"/>
      <c r="AG73" s="269"/>
      <c r="AH73" s="269"/>
      <c r="AI73" s="269"/>
      <c r="AJ73" s="269"/>
      <c r="AK73" s="269"/>
      <c r="AL73" s="269"/>
      <c r="AM73" s="269"/>
    </row>
    <row r="74" spans="25:39">
      <c r="Y74" s="269"/>
      <c r="Z74" s="269"/>
      <c r="AA74" s="269"/>
      <c r="AB74" s="269"/>
      <c r="AC74" s="269"/>
      <c r="AD74" s="269"/>
      <c r="AE74" s="269"/>
      <c r="AF74" s="269"/>
      <c r="AG74" s="269"/>
      <c r="AH74" s="269"/>
      <c r="AI74" s="269"/>
      <c r="AJ74" s="269"/>
      <c r="AK74" s="269"/>
      <c r="AL74" s="269"/>
      <c r="AM74" s="269"/>
    </row>
    <row r="75" spans="25:39">
      <c r="Y75" s="269"/>
      <c r="Z75" s="269"/>
      <c r="AA75" s="269"/>
      <c r="AB75" s="269"/>
      <c r="AC75" s="269"/>
      <c r="AD75" s="269"/>
      <c r="AE75" s="269"/>
      <c r="AF75" s="269"/>
      <c r="AG75" s="269"/>
      <c r="AH75" s="269"/>
      <c r="AI75" s="269"/>
      <c r="AJ75" s="269"/>
      <c r="AK75" s="269"/>
      <c r="AL75" s="269"/>
      <c r="AM75" s="269"/>
    </row>
    <row r="76" spans="25:39">
      <c r="Y76" s="269"/>
      <c r="Z76" s="269"/>
      <c r="AA76" s="269"/>
      <c r="AB76" s="269"/>
      <c r="AC76" s="269"/>
      <c r="AD76" s="269"/>
      <c r="AE76" s="269"/>
      <c r="AF76" s="269"/>
      <c r="AG76" s="269"/>
      <c r="AH76" s="269"/>
      <c r="AI76" s="269"/>
      <c r="AJ76" s="269"/>
      <c r="AK76" s="269"/>
      <c r="AL76" s="269"/>
      <c r="AM76" s="269"/>
    </row>
    <row r="77" spans="25:39">
      <c r="Y77" s="269"/>
      <c r="Z77" s="269"/>
      <c r="AA77" s="269"/>
      <c r="AB77" s="269"/>
      <c r="AC77" s="269"/>
      <c r="AD77" s="269"/>
      <c r="AE77" s="269"/>
      <c r="AF77" s="269"/>
      <c r="AG77" s="269"/>
      <c r="AH77" s="269"/>
      <c r="AI77" s="269"/>
      <c r="AJ77" s="269"/>
      <c r="AK77" s="269"/>
      <c r="AL77" s="269"/>
      <c r="AM77" s="269"/>
    </row>
    <row r="78" spans="25:39">
      <c r="Y78" s="269"/>
      <c r="Z78" s="269"/>
      <c r="AA78" s="269"/>
      <c r="AB78" s="269"/>
      <c r="AC78" s="269"/>
      <c r="AD78" s="269"/>
      <c r="AE78" s="269"/>
      <c r="AF78" s="269"/>
      <c r="AG78" s="269"/>
      <c r="AH78" s="269"/>
      <c r="AI78" s="269"/>
      <c r="AJ78" s="269"/>
      <c r="AK78" s="269"/>
      <c r="AL78" s="269"/>
      <c r="AM78" s="269"/>
    </row>
    <row r="79" spans="25:39">
      <c r="Y79" s="269"/>
      <c r="Z79" s="269"/>
      <c r="AA79" s="269"/>
      <c r="AB79" s="269"/>
      <c r="AC79" s="269"/>
      <c r="AD79" s="269"/>
      <c r="AE79" s="269"/>
      <c r="AF79" s="269"/>
      <c r="AG79" s="269"/>
      <c r="AH79" s="269"/>
      <c r="AI79" s="269"/>
      <c r="AJ79" s="269"/>
      <c r="AK79" s="269"/>
      <c r="AL79" s="269"/>
      <c r="AM79" s="269"/>
    </row>
    <row r="80" spans="25:39">
      <c r="Y80" s="269"/>
      <c r="Z80" s="269"/>
      <c r="AA80" s="269"/>
      <c r="AB80" s="269"/>
      <c r="AC80" s="269"/>
      <c r="AD80" s="269"/>
      <c r="AE80" s="269"/>
      <c r="AF80" s="269"/>
      <c r="AG80" s="269"/>
      <c r="AH80" s="269"/>
      <c r="AI80" s="269"/>
      <c r="AJ80" s="269"/>
      <c r="AK80" s="269"/>
      <c r="AL80" s="269"/>
      <c r="AM80" s="269"/>
    </row>
    <row r="81" spans="25:39">
      <c r="Y81" s="269"/>
      <c r="Z81" s="269"/>
      <c r="AA81" s="269"/>
      <c r="AB81" s="269"/>
      <c r="AC81" s="269"/>
      <c r="AD81" s="269"/>
      <c r="AE81" s="269"/>
      <c r="AF81" s="269"/>
      <c r="AG81" s="269"/>
      <c r="AH81" s="269"/>
      <c r="AI81" s="269"/>
      <c r="AJ81" s="269"/>
      <c r="AK81" s="269"/>
      <c r="AL81" s="269"/>
      <c r="AM81" s="269"/>
    </row>
    <row r="82" spans="25:39">
      <c r="Y82" s="269"/>
      <c r="Z82" s="269"/>
      <c r="AA82" s="269"/>
      <c r="AB82" s="269"/>
      <c r="AC82" s="269"/>
      <c r="AD82" s="269"/>
      <c r="AE82" s="269"/>
      <c r="AF82" s="269"/>
      <c r="AG82" s="269"/>
      <c r="AH82" s="269"/>
      <c r="AI82" s="269"/>
      <c r="AJ82" s="269"/>
      <c r="AK82" s="269"/>
      <c r="AL82" s="269"/>
      <c r="AM82" s="269"/>
    </row>
    <row r="83" spans="25:39">
      <c r="Y83" s="269"/>
      <c r="Z83" s="269"/>
      <c r="AA83" s="269"/>
      <c r="AB83" s="269"/>
      <c r="AC83" s="269"/>
      <c r="AD83" s="269"/>
      <c r="AE83" s="269"/>
      <c r="AF83" s="269"/>
      <c r="AG83" s="269"/>
      <c r="AH83" s="269"/>
      <c r="AI83" s="269"/>
      <c r="AJ83" s="269"/>
      <c r="AK83" s="269"/>
      <c r="AL83" s="269"/>
      <c r="AM83" s="269"/>
    </row>
    <row r="84" spans="25:39">
      <c r="Y84" s="269"/>
      <c r="Z84" s="269"/>
      <c r="AA84" s="269"/>
      <c r="AB84" s="269"/>
      <c r="AC84" s="269"/>
      <c r="AD84" s="269"/>
      <c r="AE84" s="269"/>
      <c r="AF84" s="269"/>
      <c r="AG84" s="269"/>
      <c r="AH84" s="269"/>
      <c r="AI84" s="269"/>
      <c r="AJ84" s="269"/>
      <c r="AK84" s="269"/>
      <c r="AL84" s="269"/>
      <c r="AM84" s="269"/>
    </row>
    <row r="85" spans="25:39">
      <c r="Y85" s="269"/>
      <c r="Z85" s="269"/>
      <c r="AA85" s="269"/>
      <c r="AB85" s="269"/>
      <c r="AC85" s="269"/>
      <c r="AD85" s="269"/>
      <c r="AE85" s="269"/>
      <c r="AF85" s="269"/>
      <c r="AG85" s="269"/>
      <c r="AH85" s="269"/>
      <c r="AI85" s="269"/>
      <c r="AJ85" s="269"/>
      <c r="AK85" s="269"/>
      <c r="AL85" s="269"/>
      <c r="AM85" s="269"/>
    </row>
    <row r="86" spans="25:39">
      <c r="Y86" s="269"/>
      <c r="Z86" s="269"/>
      <c r="AA86" s="269"/>
      <c r="AB86" s="269"/>
      <c r="AC86" s="269"/>
      <c r="AD86" s="269"/>
      <c r="AE86" s="269"/>
      <c r="AF86" s="269"/>
      <c r="AG86" s="269"/>
      <c r="AH86" s="269"/>
      <c r="AI86" s="269"/>
      <c r="AJ86" s="269"/>
      <c r="AK86" s="269"/>
      <c r="AL86" s="269"/>
      <c r="AM86" s="269"/>
    </row>
    <row r="87" spans="25:39">
      <c r="Y87" s="269"/>
      <c r="Z87" s="269"/>
      <c r="AA87" s="269"/>
      <c r="AB87" s="269"/>
      <c r="AC87" s="269"/>
      <c r="AD87" s="269"/>
      <c r="AE87" s="269"/>
      <c r="AF87" s="269"/>
      <c r="AG87" s="269"/>
      <c r="AH87" s="269"/>
      <c r="AI87" s="269"/>
      <c r="AJ87" s="269"/>
      <c r="AK87" s="269"/>
      <c r="AL87" s="269"/>
      <c r="AM87" s="269"/>
    </row>
    <row r="88" spans="25:39">
      <c r="Y88" s="269"/>
      <c r="Z88" s="269"/>
      <c r="AA88" s="269"/>
      <c r="AB88" s="269"/>
      <c r="AC88" s="269"/>
      <c r="AD88" s="269"/>
      <c r="AE88" s="269"/>
      <c r="AF88" s="269"/>
      <c r="AG88" s="269"/>
      <c r="AH88" s="269"/>
      <c r="AI88" s="269"/>
      <c r="AJ88" s="269"/>
      <c r="AK88" s="269"/>
      <c r="AL88" s="269"/>
      <c r="AM88" s="269"/>
    </row>
    <row r="89" spans="25:39">
      <c r="Y89" s="269"/>
      <c r="Z89" s="269"/>
      <c r="AA89" s="269"/>
      <c r="AB89" s="269"/>
      <c r="AC89" s="269"/>
      <c r="AD89" s="269"/>
      <c r="AE89" s="269"/>
      <c r="AF89" s="269"/>
      <c r="AG89" s="269"/>
      <c r="AH89" s="269"/>
      <c r="AI89" s="269"/>
      <c r="AJ89" s="269"/>
      <c r="AK89" s="269"/>
      <c r="AL89" s="269"/>
      <c r="AM89" s="269"/>
    </row>
    <row r="90" spans="25:39">
      <c r="Y90" s="269"/>
      <c r="Z90" s="269"/>
      <c r="AA90" s="269"/>
      <c r="AB90" s="269"/>
      <c r="AC90" s="269"/>
      <c r="AD90" s="269"/>
      <c r="AE90" s="269"/>
      <c r="AF90" s="269"/>
      <c r="AG90" s="269"/>
      <c r="AH90" s="269"/>
      <c r="AI90" s="269"/>
      <c r="AJ90" s="269"/>
      <c r="AK90" s="269"/>
      <c r="AL90" s="269"/>
      <c r="AM90" s="269"/>
    </row>
    <row r="91" spans="25:39">
      <c r="Y91" s="269"/>
      <c r="Z91" s="269"/>
      <c r="AA91" s="269"/>
      <c r="AB91" s="269"/>
      <c r="AC91" s="269"/>
      <c r="AD91" s="269"/>
      <c r="AE91" s="269"/>
      <c r="AF91" s="269"/>
      <c r="AG91" s="269"/>
      <c r="AH91" s="269"/>
      <c r="AI91" s="269"/>
      <c r="AJ91" s="269"/>
      <c r="AK91" s="269"/>
      <c r="AL91" s="269"/>
      <c r="AM91" s="269"/>
    </row>
    <row r="92" spans="25:39">
      <c r="Y92" s="269"/>
      <c r="Z92" s="269"/>
      <c r="AA92" s="269"/>
      <c r="AB92" s="269"/>
      <c r="AC92" s="269"/>
      <c r="AD92" s="269"/>
      <c r="AE92" s="269"/>
      <c r="AF92" s="269"/>
      <c r="AG92" s="269"/>
      <c r="AH92" s="269"/>
      <c r="AI92" s="269"/>
      <c r="AJ92" s="269"/>
      <c r="AK92" s="269"/>
      <c r="AL92" s="269"/>
      <c r="AM92" s="269"/>
    </row>
    <row r="93" spans="25:39">
      <c r="Y93" s="269"/>
      <c r="Z93" s="269"/>
      <c r="AA93" s="269"/>
      <c r="AB93" s="269"/>
      <c r="AC93" s="269"/>
      <c r="AD93" s="269"/>
      <c r="AE93" s="269"/>
      <c r="AF93" s="269"/>
      <c r="AG93" s="269"/>
      <c r="AH93" s="269"/>
      <c r="AI93" s="269"/>
      <c r="AJ93" s="269"/>
      <c r="AK93" s="269"/>
      <c r="AL93" s="269"/>
      <c r="AM93" s="269"/>
    </row>
    <row r="94" spans="25:39">
      <c r="Y94" s="269"/>
      <c r="Z94" s="269"/>
      <c r="AA94" s="269"/>
      <c r="AB94" s="269"/>
      <c r="AC94" s="269"/>
      <c r="AD94" s="269"/>
      <c r="AE94" s="269"/>
      <c r="AF94" s="269"/>
      <c r="AG94" s="269"/>
      <c r="AH94" s="269"/>
      <c r="AI94" s="269"/>
      <c r="AJ94" s="269"/>
      <c r="AK94" s="269"/>
      <c r="AL94" s="269"/>
      <c r="AM94" s="269"/>
    </row>
    <row r="95" spans="25:39">
      <c r="Y95" s="269"/>
      <c r="Z95" s="269"/>
      <c r="AA95" s="269"/>
      <c r="AB95" s="269"/>
      <c r="AC95" s="269"/>
      <c r="AD95" s="269"/>
      <c r="AE95" s="269"/>
      <c r="AF95" s="269"/>
      <c r="AG95" s="269"/>
      <c r="AH95" s="269"/>
      <c r="AI95" s="269"/>
      <c r="AJ95" s="269"/>
      <c r="AK95" s="269"/>
      <c r="AL95" s="269"/>
      <c r="AM95" s="269"/>
    </row>
    <row r="96" spans="25:39">
      <c r="Y96" s="269"/>
      <c r="Z96" s="269"/>
      <c r="AA96" s="269"/>
      <c r="AB96" s="269"/>
      <c r="AC96" s="269"/>
      <c r="AD96" s="269"/>
      <c r="AE96" s="269"/>
      <c r="AF96" s="269"/>
      <c r="AG96" s="269"/>
      <c r="AH96" s="269"/>
      <c r="AI96" s="269"/>
      <c r="AJ96" s="269"/>
      <c r="AK96" s="269"/>
      <c r="AL96" s="269"/>
      <c r="AM96" s="269"/>
    </row>
    <row r="97" spans="25:39">
      <c r="Y97" s="269"/>
      <c r="Z97" s="269"/>
      <c r="AA97" s="269"/>
      <c r="AB97" s="269"/>
      <c r="AC97" s="269"/>
      <c r="AD97" s="269"/>
      <c r="AE97" s="269"/>
      <c r="AF97" s="269"/>
      <c r="AG97" s="269"/>
      <c r="AH97" s="269"/>
      <c r="AI97" s="269"/>
      <c r="AJ97" s="269"/>
      <c r="AK97" s="269"/>
      <c r="AL97" s="269"/>
      <c r="AM97" s="269"/>
    </row>
    <row r="98" spans="25:39">
      <c r="Y98" s="269"/>
      <c r="Z98" s="269"/>
      <c r="AA98" s="269"/>
      <c r="AB98" s="269"/>
      <c r="AC98" s="269"/>
      <c r="AD98" s="269"/>
      <c r="AE98" s="269"/>
      <c r="AF98" s="269"/>
      <c r="AG98" s="269"/>
      <c r="AH98" s="269"/>
      <c r="AI98" s="269"/>
      <c r="AJ98" s="269"/>
      <c r="AK98" s="269"/>
      <c r="AL98" s="269"/>
      <c r="AM98" s="269"/>
    </row>
    <row r="99" spans="25:39">
      <c r="Y99" s="269"/>
      <c r="Z99" s="269"/>
      <c r="AA99" s="269"/>
      <c r="AB99" s="269"/>
      <c r="AC99" s="269"/>
      <c r="AD99" s="269"/>
      <c r="AE99" s="269"/>
      <c r="AF99" s="269"/>
      <c r="AG99" s="269"/>
      <c r="AH99" s="269"/>
      <c r="AI99" s="269"/>
      <c r="AJ99" s="269"/>
      <c r="AK99" s="269"/>
      <c r="AL99" s="269"/>
      <c r="AM99" s="269"/>
    </row>
    <row r="100" spans="25:39">
      <c r="Y100" s="269"/>
      <c r="Z100" s="269"/>
      <c r="AA100" s="269"/>
      <c r="AB100" s="269"/>
      <c r="AC100" s="269"/>
      <c r="AD100" s="269"/>
      <c r="AE100" s="269"/>
      <c r="AF100" s="269"/>
      <c r="AG100" s="269"/>
      <c r="AH100" s="269"/>
      <c r="AI100" s="269"/>
      <c r="AJ100" s="269"/>
      <c r="AK100" s="269"/>
      <c r="AL100" s="269"/>
      <c r="AM100" s="269"/>
    </row>
  </sheetData>
  <mergeCells count="52">
    <mergeCell ref="AB40:AJ40"/>
    <mergeCell ref="AB47:AJ47"/>
    <mergeCell ref="M13:R13"/>
    <mergeCell ref="M14:R14"/>
    <mergeCell ref="A2:W3"/>
    <mergeCell ref="P5:R5"/>
    <mergeCell ref="S5:V5"/>
    <mergeCell ref="D8:K8"/>
    <mergeCell ref="D9:K9"/>
    <mergeCell ref="D10:E10"/>
    <mergeCell ref="F10:K10"/>
    <mergeCell ref="D11:E11"/>
    <mergeCell ref="F11:K11"/>
    <mergeCell ref="B13:D14"/>
    <mergeCell ref="E13:I14"/>
    <mergeCell ref="J13:K14"/>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C21:J21"/>
    <mergeCell ref="M21:O21"/>
    <mergeCell ref="P21:R21"/>
    <mergeCell ref="S21:U21"/>
    <mergeCell ref="C22:J22"/>
    <mergeCell ref="M22:O22"/>
    <mergeCell ref="P22:R22"/>
    <mergeCell ref="S22:U22"/>
    <mergeCell ref="C23:J23"/>
    <mergeCell ref="M23:O23"/>
    <mergeCell ref="P23:R23"/>
    <mergeCell ref="S23:U23"/>
    <mergeCell ref="C24:J24"/>
    <mergeCell ref="M24:O24"/>
    <mergeCell ref="P24:R24"/>
    <mergeCell ref="S24:U24"/>
    <mergeCell ref="M25:O25"/>
    <mergeCell ref="P25:R25"/>
    <mergeCell ref="S25:U25"/>
    <mergeCell ref="B31:C34"/>
    <mergeCell ref="D31:U34"/>
  </mergeCells>
  <phoneticPr fontId="5"/>
  <dataValidations count="4">
    <dataValidation type="whole" allowBlank="1" showInputMessage="1" showErrorMessage="1" sqref="D10:D11" xr:uid="{09F79C76-3135-4BE3-B0AC-BCBD7DC7DD7D}">
      <formula1>0</formula1>
      <formula2>9999</formula2>
    </dataValidation>
    <dataValidation imeMode="halfAlpha" allowBlank="1" showInputMessage="1" showErrorMessage="1" sqref="M20:R24" xr:uid="{987A090D-776C-4EBB-A079-F287DF50E555}"/>
    <dataValidation type="whole" allowBlank="1" showInputMessage="1" showErrorMessage="1" sqref="K20:K24" xr:uid="{9200CC47-A7D8-403A-A018-AE8529CE29F2}">
      <formula1>1</formula1>
      <formula2>100</formula2>
    </dataValidation>
    <dataValidation type="list" showDropDown="1" showInputMessage="1" showErrorMessage="1" sqref="L20:L24" xr:uid="{FF915BE0-381C-4C68-AB33-FA85DEA6C243}">
      <formula1>"式,台"</formula1>
    </dataValidation>
  </dataValidations>
  <pageMargins left="0.7" right="0.7" top="0.75" bottom="0.75" header="0.3" footer="0.3"/>
  <pageSetup paperSize="9" scale="61"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B0113-A5ED-4CBC-A147-B4E9072F615F}">
  <sheetPr>
    <tabColor rgb="FFFFFF00"/>
  </sheetPr>
  <dimension ref="A1:AK105"/>
  <sheetViews>
    <sheetView view="pageBreakPreview" topLeftCell="A21" zoomScale="80" zoomScaleNormal="100" zoomScaleSheetLayoutView="80" workbookViewId="0">
      <selection activeCell="L6" sqref="L6"/>
    </sheetView>
  </sheetViews>
  <sheetFormatPr defaultColWidth="8.77734375" defaultRowHeight="14.4"/>
  <cols>
    <col min="1" max="1" width="3.33203125" style="170" customWidth="1"/>
    <col min="2" max="2" width="12.77734375" style="170" customWidth="1"/>
    <col min="3" max="3" width="26" style="170" customWidth="1"/>
    <col min="4" max="4" width="16" style="170" customWidth="1"/>
    <col min="5" max="5" width="14.33203125" style="170" customWidth="1"/>
    <col min="6" max="6" width="5.33203125" style="170" customWidth="1"/>
    <col min="7" max="7" width="4.21875" style="170" customWidth="1"/>
    <col min="8" max="8" width="7.109375" style="170" customWidth="1"/>
    <col min="9" max="10" width="12.6640625" style="170" customWidth="1"/>
    <col min="11" max="11" width="12.21875" style="170" customWidth="1"/>
    <col min="12" max="12" width="8.77734375" style="170"/>
    <col min="13" max="13" width="18.77734375" style="170" customWidth="1"/>
    <col min="14" max="14" width="2.21875" style="170" customWidth="1"/>
    <col min="15" max="15" width="15" style="170" customWidth="1"/>
    <col min="16" max="16" width="2.21875" style="170" customWidth="1"/>
    <col min="17" max="17" width="8.77734375" style="170"/>
    <col min="18" max="18" width="0" style="170" hidden="1" customWidth="1"/>
    <col min="19" max="19" width="15" style="267" customWidth="1"/>
    <col min="20" max="20" width="2.21875" style="267" customWidth="1"/>
    <col min="21" max="21" width="8.77734375" style="267"/>
    <col min="22" max="22" width="0" style="267" hidden="1" customWidth="1"/>
    <col min="23" max="33" width="8.77734375" style="267"/>
    <col min="34" max="37" width="8.77734375" style="100"/>
    <col min="38" max="16384" width="8.77734375" style="170"/>
  </cols>
  <sheetData>
    <row r="1" spans="1:37" ht="16.2">
      <c r="A1" s="168" t="s">
        <v>333</v>
      </c>
      <c r="B1" s="169"/>
      <c r="C1" s="169"/>
    </row>
    <row r="2" spans="1:37" ht="57.75" customHeight="1">
      <c r="A2" s="168"/>
      <c r="B2" s="670" t="s">
        <v>343</v>
      </c>
      <c r="C2" s="670"/>
      <c r="D2" s="670"/>
      <c r="E2" s="670"/>
      <c r="F2" s="670"/>
      <c r="G2" s="670"/>
      <c r="H2" s="670"/>
      <c r="I2" s="670"/>
      <c r="J2" s="670"/>
      <c r="K2" s="670"/>
      <c r="L2" s="670"/>
      <c r="M2" s="670"/>
    </row>
    <row r="3" spans="1:37" ht="23.25" customHeight="1">
      <c r="A3" s="168"/>
      <c r="B3" s="171" t="s">
        <v>331</v>
      </c>
      <c r="C3" s="172"/>
      <c r="D3" s="172"/>
      <c r="E3" s="172"/>
      <c r="F3" s="172"/>
      <c r="G3" s="172"/>
      <c r="H3" s="172"/>
      <c r="I3" s="172"/>
      <c r="J3" s="172"/>
      <c r="K3" s="172"/>
      <c r="L3" s="172"/>
      <c r="M3" s="172"/>
    </row>
    <row r="4" spans="1:37" ht="23.25" customHeight="1">
      <c r="B4" s="171"/>
      <c r="C4" s="172"/>
      <c r="D4" s="172"/>
      <c r="E4" s="172"/>
      <c r="F4" s="172"/>
      <c r="G4" s="172"/>
      <c r="H4" s="172"/>
      <c r="I4" s="172"/>
      <c r="J4" s="172"/>
      <c r="K4" s="172"/>
      <c r="L4" s="172"/>
      <c r="M4" s="172"/>
      <c r="AH4" s="151"/>
      <c r="AI4" s="151"/>
      <c r="AJ4" s="151"/>
      <c r="AK4" s="151"/>
    </row>
    <row r="5" spans="1:37" ht="19.2">
      <c r="B5" s="173"/>
      <c r="C5" s="173"/>
      <c r="D5" s="173"/>
      <c r="E5" s="173"/>
      <c r="F5" s="173"/>
      <c r="G5" s="173"/>
      <c r="H5" s="173"/>
      <c r="I5" s="173"/>
      <c r="J5" s="173"/>
      <c r="K5" s="174" t="s">
        <v>288</v>
      </c>
      <c r="L5" s="671" t="s">
        <v>289</v>
      </c>
      <c r="M5" s="671"/>
      <c r="AH5" s="154"/>
      <c r="AI5" s="154"/>
      <c r="AJ5" s="154"/>
      <c r="AK5" s="154"/>
    </row>
    <row r="6" spans="1:37" ht="19.2">
      <c r="B6" s="173"/>
      <c r="C6" s="173"/>
      <c r="D6" s="173"/>
      <c r="E6" s="173"/>
      <c r="F6" s="173"/>
      <c r="G6" s="173"/>
      <c r="H6" s="173"/>
      <c r="I6" s="173"/>
      <c r="J6" s="173"/>
      <c r="K6" s="174"/>
      <c r="L6" s="175"/>
      <c r="M6" s="175"/>
      <c r="AH6" s="154"/>
      <c r="AI6" s="154"/>
      <c r="AJ6" s="154"/>
      <c r="AK6" s="154"/>
    </row>
    <row r="7" spans="1:37" ht="15" thickBot="1">
      <c r="B7" s="176" t="s">
        <v>158</v>
      </c>
      <c r="C7" s="176"/>
      <c r="AH7" s="111"/>
      <c r="AI7" s="111"/>
      <c r="AJ7" s="111"/>
      <c r="AK7" s="111"/>
    </row>
    <row r="8" spans="1:37" ht="25.05" customHeight="1">
      <c r="B8" s="672" t="s">
        <v>159</v>
      </c>
      <c r="C8" s="673"/>
      <c r="D8" s="674"/>
      <c r="E8" s="675"/>
      <c r="F8" s="675"/>
      <c r="G8" s="675"/>
      <c r="H8" s="675"/>
      <c r="I8" s="675"/>
      <c r="J8" s="675"/>
      <c r="K8" s="675"/>
      <c r="L8" s="675"/>
      <c r="M8" s="676"/>
      <c r="AH8" s="111"/>
      <c r="AI8" s="111"/>
      <c r="AJ8" s="111"/>
      <c r="AK8" s="111"/>
    </row>
    <row r="9" spans="1:37" ht="30" customHeight="1">
      <c r="B9" s="677" t="s">
        <v>4</v>
      </c>
      <c r="C9" s="678"/>
      <c r="D9" s="679"/>
      <c r="E9" s="680"/>
      <c r="F9" s="680"/>
      <c r="G9" s="680"/>
      <c r="H9" s="680"/>
      <c r="I9" s="680"/>
      <c r="J9" s="680"/>
      <c r="K9" s="680"/>
      <c r="L9" s="680"/>
      <c r="M9" s="681"/>
      <c r="AH9" s="111"/>
      <c r="AI9" s="111"/>
      <c r="AJ9" s="111"/>
      <c r="AK9" s="111"/>
    </row>
    <row r="10" spans="1:37" ht="25.05" customHeight="1">
      <c r="B10" s="682" t="s">
        <v>159</v>
      </c>
      <c r="C10" s="683"/>
      <c r="D10" s="684"/>
      <c r="E10" s="685"/>
      <c r="F10" s="685"/>
      <c r="G10" s="685"/>
      <c r="H10" s="685"/>
      <c r="I10" s="685"/>
      <c r="J10" s="685"/>
      <c r="K10" s="685"/>
      <c r="L10" s="685"/>
      <c r="M10" s="686"/>
      <c r="AH10" s="111"/>
      <c r="AI10" s="111"/>
      <c r="AJ10" s="111"/>
      <c r="AK10" s="111"/>
    </row>
    <row r="11" spans="1:37" ht="30" customHeight="1">
      <c r="B11" s="687" t="s">
        <v>160</v>
      </c>
      <c r="C11" s="688"/>
      <c r="D11" s="689"/>
      <c r="E11" s="690"/>
      <c r="F11" s="690"/>
      <c r="G11" s="690"/>
      <c r="H11" s="690"/>
      <c r="I11" s="690"/>
      <c r="J11" s="690"/>
      <c r="K11" s="690"/>
      <c r="L11" s="690"/>
      <c r="M11" s="691"/>
      <c r="AH11" s="111"/>
      <c r="AI11" s="111"/>
      <c r="AJ11" s="111"/>
      <c r="AK11" s="111"/>
    </row>
    <row r="12" spans="1:37" ht="23.1" customHeight="1">
      <c r="B12" s="692" t="s">
        <v>370</v>
      </c>
      <c r="C12" s="693"/>
      <c r="D12" s="693"/>
      <c r="E12" s="693"/>
      <c r="F12" s="693"/>
      <c r="G12" s="693"/>
      <c r="H12" s="693"/>
      <c r="I12" s="693"/>
      <c r="J12" s="693"/>
      <c r="K12" s="693"/>
      <c r="L12" s="693"/>
      <c r="M12" s="694"/>
    </row>
    <row r="13" spans="1:37" ht="30" customHeight="1">
      <c r="B13" s="667"/>
      <c r="C13" s="668"/>
      <c r="D13" s="668"/>
      <c r="E13" s="668"/>
      <c r="F13" s="668"/>
      <c r="G13" s="668"/>
      <c r="H13" s="668"/>
      <c r="I13" s="668"/>
      <c r="J13" s="668"/>
      <c r="K13" s="668"/>
      <c r="L13" s="668"/>
      <c r="M13" s="669"/>
    </row>
    <row r="14" spans="1:37" ht="23.1" customHeight="1">
      <c r="B14" s="636" t="s">
        <v>371</v>
      </c>
      <c r="C14" s="637"/>
      <c r="D14" s="637"/>
      <c r="E14" s="637"/>
      <c r="F14" s="637"/>
      <c r="G14" s="637"/>
      <c r="H14" s="637"/>
      <c r="I14" s="637"/>
      <c r="J14" s="637"/>
      <c r="K14" s="637"/>
      <c r="L14" s="637"/>
      <c r="M14" s="638"/>
    </row>
    <row r="15" spans="1:37" ht="30" customHeight="1">
      <c r="B15" s="639"/>
      <c r="C15" s="640"/>
      <c r="D15" s="640"/>
      <c r="E15" s="640"/>
      <c r="F15" s="640"/>
      <c r="G15" s="640"/>
      <c r="H15" s="640"/>
      <c r="I15" s="640"/>
      <c r="J15" s="640"/>
      <c r="K15" s="640"/>
      <c r="L15" s="640"/>
      <c r="M15" s="641"/>
    </row>
    <row r="16" spans="1:37" ht="23.1" customHeight="1">
      <c r="B16" s="636" t="s">
        <v>394</v>
      </c>
      <c r="C16" s="637"/>
      <c r="D16" s="637"/>
      <c r="E16" s="637"/>
      <c r="F16" s="637"/>
      <c r="G16" s="637"/>
      <c r="H16" s="637"/>
      <c r="I16" s="637"/>
      <c r="J16" s="637"/>
      <c r="K16" s="637"/>
      <c r="L16" s="637"/>
      <c r="M16" s="638"/>
      <c r="S16" s="268"/>
      <c r="T16" s="268"/>
      <c r="U16" s="268"/>
      <c r="V16" s="268"/>
      <c r="W16" s="268"/>
      <c r="X16" s="268"/>
      <c r="Y16" s="268"/>
      <c r="Z16" s="268"/>
      <c r="AA16" s="268"/>
      <c r="AB16" s="268"/>
      <c r="AC16" s="268"/>
      <c r="AD16" s="268"/>
      <c r="AE16" s="268"/>
      <c r="AF16" s="268"/>
      <c r="AG16" s="268"/>
    </row>
    <row r="17" spans="1:37" ht="30" customHeight="1" thickBot="1">
      <c r="B17" s="648" t="s">
        <v>161</v>
      </c>
      <c r="C17" s="644"/>
      <c r="D17" s="271"/>
      <c r="E17" s="642" t="s">
        <v>162</v>
      </c>
      <c r="F17" s="643"/>
      <c r="G17" s="643"/>
      <c r="H17" s="644"/>
      <c r="I17" s="645"/>
      <c r="J17" s="645"/>
      <c r="K17" s="645"/>
      <c r="L17" s="645"/>
      <c r="M17" s="646"/>
      <c r="S17" s="268"/>
      <c r="T17" s="268"/>
      <c r="U17" s="268"/>
      <c r="V17" s="268"/>
      <c r="W17" s="268"/>
      <c r="X17" s="268"/>
      <c r="Y17" s="268"/>
      <c r="Z17" s="268"/>
      <c r="AA17" s="268"/>
      <c r="AB17" s="268"/>
      <c r="AC17" s="268"/>
      <c r="AD17" s="268"/>
      <c r="AE17" s="268"/>
      <c r="AF17" s="268"/>
      <c r="AG17" s="268"/>
    </row>
    <row r="18" spans="1:37" ht="20.100000000000001" customHeight="1">
      <c r="B18" s="272"/>
      <c r="C18" s="272"/>
      <c r="D18" s="273"/>
      <c r="E18" s="272"/>
      <c r="F18" s="272"/>
      <c r="G18" s="272"/>
      <c r="H18" s="272"/>
      <c r="I18" s="273"/>
      <c r="J18" s="273"/>
      <c r="K18" s="273"/>
      <c r="L18" s="273"/>
      <c r="M18" s="273"/>
      <c r="S18" s="268"/>
      <c r="T18" s="268"/>
      <c r="U18" s="268"/>
      <c r="V18" s="268"/>
      <c r="W18" s="268"/>
      <c r="X18" s="268"/>
      <c r="Y18" s="268"/>
      <c r="Z18" s="268"/>
      <c r="AA18" s="268"/>
      <c r="AB18" s="268"/>
      <c r="AC18" s="268"/>
      <c r="AD18" s="268"/>
      <c r="AE18" s="268"/>
      <c r="AF18" s="268"/>
      <c r="AG18" s="268"/>
    </row>
    <row r="19" spans="1:37" s="177" customFormat="1" ht="18" customHeight="1">
      <c r="B19" s="274" t="s">
        <v>163</v>
      </c>
      <c r="C19" s="274"/>
      <c r="D19" s="275"/>
      <c r="E19" s="275"/>
      <c r="F19" s="275"/>
      <c r="G19" s="275"/>
      <c r="H19" s="275"/>
      <c r="I19" s="275"/>
      <c r="J19" s="275"/>
      <c r="K19" s="275"/>
      <c r="L19" s="275"/>
      <c r="M19" s="268"/>
      <c r="S19" s="268"/>
      <c r="T19" s="268"/>
      <c r="U19" s="268"/>
      <c r="V19" s="268"/>
      <c r="W19" s="268"/>
      <c r="X19" s="268"/>
      <c r="Y19" s="268"/>
      <c r="Z19" s="268"/>
      <c r="AA19" s="268"/>
      <c r="AB19" s="268"/>
      <c r="AC19" s="268"/>
      <c r="AD19" s="268"/>
      <c r="AE19" s="268"/>
      <c r="AF19" s="268"/>
      <c r="AG19" s="268"/>
      <c r="AH19" s="119"/>
      <c r="AI19" s="119"/>
      <c r="AJ19" s="119"/>
      <c r="AK19" s="119"/>
    </row>
    <row r="20" spans="1:37" s="177" customFormat="1" ht="30.75" customHeight="1">
      <c r="B20" s="276" t="s">
        <v>164</v>
      </c>
      <c r="C20" s="276"/>
      <c r="D20" s="277"/>
      <c r="E20" s="277"/>
      <c r="F20" s="277"/>
      <c r="G20" s="277"/>
      <c r="H20" s="277"/>
      <c r="I20" s="277"/>
      <c r="J20" s="276"/>
      <c r="K20" s="276"/>
      <c r="L20" s="277"/>
      <c r="M20" s="277"/>
      <c r="S20" s="268"/>
      <c r="T20" s="268"/>
      <c r="U20" s="268"/>
      <c r="V20" s="268"/>
      <c r="W20" s="268"/>
      <c r="X20" s="268"/>
      <c r="Y20" s="268"/>
      <c r="Z20" s="268"/>
      <c r="AA20" s="268"/>
      <c r="AB20" s="268"/>
      <c r="AC20" s="268"/>
      <c r="AD20" s="268"/>
      <c r="AE20" s="268"/>
      <c r="AF20" s="268"/>
      <c r="AG20" s="268"/>
      <c r="AH20" s="100"/>
      <c r="AI20" s="100"/>
      <c r="AJ20" s="100"/>
      <c r="AK20" s="100"/>
    </row>
    <row r="21" spans="1:37" s="177" customFormat="1" ht="30.75" customHeight="1">
      <c r="B21" s="647" t="s">
        <v>372</v>
      </c>
      <c r="C21" s="647"/>
      <c r="D21" s="647"/>
      <c r="E21" s="647"/>
      <c r="F21" s="647"/>
      <c r="G21" s="647"/>
      <c r="H21" s="647"/>
      <c r="I21" s="647"/>
      <c r="J21" s="647"/>
      <c r="K21" s="647"/>
      <c r="L21" s="647"/>
      <c r="M21" s="647"/>
      <c r="S21" s="267"/>
      <c r="T21" s="267"/>
      <c r="U21" s="267"/>
      <c r="V21" s="267"/>
      <c r="W21" s="267"/>
      <c r="X21" s="267"/>
      <c r="Y21" s="267"/>
      <c r="Z21" s="267"/>
      <c r="AA21" s="267"/>
      <c r="AB21" s="267"/>
      <c r="AC21" s="267"/>
      <c r="AD21" s="267"/>
      <c r="AE21" s="267"/>
      <c r="AF21" s="267"/>
      <c r="AG21" s="267"/>
      <c r="AH21" s="100"/>
      <c r="AI21" s="100"/>
      <c r="AJ21" s="100"/>
      <c r="AK21" s="100"/>
    </row>
    <row r="22" spans="1:37" s="177" customFormat="1" ht="30.75" customHeight="1">
      <c r="B22" s="276" t="s">
        <v>373</v>
      </c>
      <c r="C22" s="276"/>
      <c r="D22" s="277"/>
      <c r="E22" s="277"/>
      <c r="F22" s="277"/>
      <c r="G22" s="277"/>
      <c r="H22" s="277"/>
      <c r="I22" s="277"/>
      <c r="J22" s="276"/>
      <c r="K22" s="276"/>
      <c r="L22" s="277"/>
      <c r="M22" s="277"/>
      <c r="S22" s="267"/>
      <c r="T22" s="267"/>
      <c r="U22" s="267"/>
      <c r="V22" s="267"/>
      <c r="W22" s="267"/>
      <c r="X22" s="267"/>
      <c r="Y22" s="267"/>
      <c r="Z22" s="267"/>
      <c r="AA22" s="267"/>
      <c r="AB22" s="267"/>
      <c r="AC22" s="267"/>
      <c r="AD22" s="267"/>
      <c r="AE22" s="267"/>
      <c r="AF22" s="267"/>
      <c r="AG22" s="267"/>
      <c r="AH22" s="100"/>
      <c r="AI22" s="100"/>
      <c r="AJ22" s="100"/>
      <c r="AK22" s="100"/>
    </row>
    <row r="23" spans="1:37" s="177" customFormat="1" ht="30.75" customHeight="1">
      <c r="B23" s="276" t="s">
        <v>374</v>
      </c>
      <c r="C23" s="276"/>
      <c r="D23" s="277"/>
      <c r="E23" s="277"/>
      <c r="F23" s="277"/>
      <c r="G23" s="277"/>
      <c r="H23" s="277"/>
      <c r="I23" s="277"/>
      <c r="J23" s="276"/>
      <c r="K23" s="276"/>
      <c r="L23" s="277"/>
      <c r="M23" s="277"/>
      <c r="S23" s="267"/>
      <c r="T23" s="267"/>
      <c r="U23" s="267"/>
      <c r="V23" s="267"/>
      <c r="W23" s="267"/>
      <c r="X23" s="267"/>
      <c r="Y23" s="267"/>
      <c r="Z23" s="267"/>
      <c r="AA23" s="267"/>
      <c r="AB23" s="267"/>
      <c r="AC23" s="267"/>
      <c r="AD23" s="267"/>
      <c r="AE23" s="267"/>
      <c r="AF23" s="267"/>
      <c r="AG23" s="267"/>
      <c r="AH23" s="100"/>
      <c r="AI23" s="100"/>
      <c r="AJ23" s="100"/>
      <c r="AK23" s="100"/>
    </row>
    <row r="24" spans="1:37">
      <c r="B24" s="278"/>
      <c r="C24" s="278"/>
      <c r="D24" s="278"/>
      <c r="E24" s="278"/>
      <c r="F24" s="278"/>
      <c r="G24" s="278"/>
      <c r="H24" s="278"/>
      <c r="I24" s="278"/>
      <c r="J24" s="278"/>
      <c r="K24" s="278"/>
      <c r="L24" s="278"/>
      <c r="M24" s="278"/>
    </row>
    <row r="25" spans="1:37">
      <c r="B25" s="279" t="s">
        <v>165</v>
      </c>
      <c r="C25" s="279"/>
      <c r="D25" s="278"/>
      <c r="E25" s="278"/>
      <c r="F25" s="278"/>
      <c r="G25" s="278"/>
      <c r="H25" s="278"/>
      <c r="I25" s="278"/>
      <c r="J25" s="278"/>
      <c r="K25" s="278"/>
      <c r="L25" s="278"/>
      <c r="M25" s="278"/>
      <c r="T25" s="269"/>
      <c r="U25" s="269"/>
      <c r="AE25" s="269"/>
      <c r="AF25" s="269"/>
      <c r="AG25" s="269"/>
    </row>
    <row r="26" spans="1:37" s="178" customFormat="1" ht="16.2">
      <c r="A26" s="170"/>
      <c r="B26" s="278" t="s">
        <v>375</v>
      </c>
      <c r="C26" s="278"/>
      <c r="D26" s="278"/>
      <c r="E26" s="649"/>
      <c r="F26" s="650"/>
      <c r="G26" s="650"/>
      <c r="H26" s="650"/>
      <c r="I26" s="651"/>
      <c r="J26" s="278" t="s">
        <v>148</v>
      </c>
      <c r="K26" s="278"/>
      <c r="L26" s="278"/>
      <c r="M26" s="278"/>
      <c r="O26" s="170"/>
      <c r="R26" s="179"/>
      <c r="S26" s="267"/>
      <c r="T26" s="269"/>
      <c r="U26" s="269"/>
      <c r="V26" s="267" t="b">
        <v>0</v>
      </c>
      <c r="W26" s="267"/>
      <c r="X26" s="267"/>
      <c r="Y26" s="267"/>
      <c r="Z26" s="267"/>
      <c r="AA26" s="267"/>
      <c r="AB26" s="267"/>
      <c r="AC26" s="267"/>
      <c r="AD26" s="267"/>
      <c r="AE26" s="269"/>
      <c r="AF26" s="269"/>
      <c r="AG26" s="269"/>
      <c r="AH26" s="100"/>
      <c r="AI26" s="100"/>
      <c r="AJ26" s="100"/>
      <c r="AK26" s="100"/>
    </row>
    <row r="27" spans="1:37" s="178" customFormat="1" ht="8.25" customHeight="1">
      <c r="A27" s="170"/>
      <c r="B27" s="278" t="s">
        <v>376</v>
      </c>
      <c r="C27" s="278"/>
      <c r="D27" s="278"/>
      <c r="E27" s="280"/>
      <c r="F27" s="280"/>
      <c r="G27" s="280"/>
      <c r="H27" s="280"/>
      <c r="I27" s="280"/>
      <c r="J27" s="280"/>
      <c r="K27" s="280"/>
      <c r="L27" s="278"/>
      <c r="M27" s="278"/>
      <c r="O27" s="170"/>
      <c r="R27" s="179"/>
      <c r="S27" s="267"/>
      <c r="T27" s="269"/>
      <c r="U27" s="269"/>
      <c r="V27" s="267" t="b">
        <v>0</v>
      </c>
      <c r="W27" s="267"/>
      <c r="X27" s="267"/>
      <c r="Y27" s="267"/>
      <c r="Z27" s="267"/>
      <c r="AA27" s="267"/>
      <c r="AB27" s="267"/>
      <c r="AC27" s="267"/>
      <c r="AD27" s="267"/>
      <c r="AE27" s="269"/>
      <c r="AF27" s="269"/>
      <c r="AG27" s="269"/>
      <c r="AH27" s="100"/>
      <c r="AI27" s="100"/>
      <c r="AJ27" s="100"/>
      <c r="AK27" s="100"/>
    </row>
    <row r="28" spans="1:37" s="178" customFormat="1" ht="16.2">
      <c r="A28" s="170"/>
      <c r="B28" s="278" t="s">
        <v>377</v>
      </c>
      <c r="C28" s="278"/>
      <c r="D28" s="278"/>
      <c r="E28" s="281"/>
      <c r="F28" s="281"/>
      <c r="G28" s="281"/>
      <c r="H28" s="281"/>
      <c r="I28" s="281"/>
      <c r="J28" s="281"/>
      <c r="K28" s="281"/>
      <c r="L28" s="278"/>
      <c r="M28" s="278"/>
      <c r="O28" s="170"/>
      <c r="R28" s="179" t="b">
        <v>0</v>
      </c>
      <c r="S28"/>
      <c r="T28"/>
      <c r="U28" s="269"/>
      <c r="V28" s="267" t="b">
        <v>0</v>
      </c>
      <c r="W28" s="267"/>
      <c r="X28" s="267"/>
      <c r="Y28" s="267"/>
      <c r="Z28" s="267"/>
      <c r="AA28" s="267"/>
      <c r="AB28" s="267"/>
      <c r="AC28" s="267"/>
      <c r="AD28" s="267"/>
      <c r="AE28" s="269"/>
      <c r="AF28" s="269"/>
      <c r="AG28" s="269"/>
      <c r="AH28" s="100"/>
      <c r="AI28" s="100"/>
      <c r="AJ28" s="100"/>
      <c r="AK28" s="100"/>
    </row>
    <row r="29" spans="1:37" s="178" customFormat="1" ht="18.75" customHeight="1">
      <c r="A29" s="170"/>
      <c r="B29" s="267" t="s">
        <v>378</v>
      </c>
      <c r="C29" s="282" t="s">
        <v>379</v>
      </c>
      <c r="D29" s="282" t="s">
        <v>380</v>
      </c>
      <c r="E29" s="282"/>
      <c r="F29" s="282" t="s">
        <v>166</v>
      </c>
      <c r="G29" s="282"/>
      <c r="H29" s="278"/>
      <c r="I29" s="267"/>
      <c r="J29" s="267"/>
      <c r="K29" s="267"/>
      <c r="L29" s="267"/>
      <c r="M29" s="267"/>
      <c r="O29" s="170"/>
      <c r="R29" s="179" t="b">
        <v>0</v>
      </c>
      <c r="S29" s="267"/>
      <c r="T29" s="269"/>
      <c r="U29" s="269"/>
      <c r="V29" s="267" t="b">
        <v>0</v>
      </c>
      <c r="W29" s="267"/>
      <c r="X29" s="267"/>
      <c r="Y29" s="267"/>
      <c r="Z29" s="267"/>
      <c r="AA29" s="267"/>
      <c r="AB29" s="267"/>
      <c r="AC29" s="267"/>
      <c r="AD29" s="267"/>
      <c r="AE29" s="269"/>
      <c r="AF29" s="269"/>
      <c r="AG29" s="269"/>
      <c r="AH29" s="100"/>
      <c r="AI29" s="100"/>
      <c r="AJ29" s="100"/>
      <c r="AK29" s="100"/>
    </row>
    <row r="30" spans="1:37" s="178" customFormat="1" ht="11.25" customHeight="1">
      <c r="A30" s="170"/>
      <c r="B30" s="269"/>
      <c r="C30" s="282" t="s">
        <v>381</v>
      </c>
      <c r="D30" s="282" t="s">
        <v>167</v>
      </c>
      <c r="E30" s="282"/>
      <c r="F30" s="282"/>
      <c r="G30" s="282"/>
      <c r="H30" s="267"/>
      <c r="I30" s="267"/>
      <c r="J30" s="267"/>
      <c r="K30" s="267"/>
      <c r="L30" s="267"/>
      <c r="M30" s="267"/>
      <c r="O30" s="170"/>
      <c r="R30" s="179" t="b">
        <v>0</v>
      </c>
      <c r="S30" s="267"/>
      <c r="T30" s="269"/>
      <c r="U30" s="269"/>
      <c r="V30" s="267" t="b">
        <v>0</v>
      </c>
      <c r="W30" s="267"/>
      <c r="X30" s="267"/>
      <c r="Y30" s="267"/>
      <c r="Z30" s="267"/>
      <c r="AA30" s="267"/>
      <c r="AB30" s="267"/>
      <c r="AC30" s="267"/>
      <c r="AD30" s="267"/>
      <c r="AE30" s="269"/>
      <c r="AF30" s="269"/>
      <c r="AG30" s="269"/>
      <c r="AH30" s="100"/>
      <c r="AI30" s="100"/>
      <c r="AJ30" s="100"/>
      <c r="AK30" s="100"/>
    </row>
    <row r="31" spans="1:37" s="178" customFormat="1" ht="20.100000000000001" customHeight="1">
      <c r="A31" s="170"/>
      <c r="B31" s="269"/>
      <c r="C31" s="269"/>
      <c r="D31" s="267"/>
      <c r="E31" s="267"/>
      <c r="F31" s="267"/>
      <c r="G31" s="267"/>
      <c r="H31" s="267"/>
      <c r="I31" s="267"/>
      <c r="J31" s="267"/>
      <c r="K31" s="267"/>
      <c r="L31" s="267"/>
      <c r="M31" s="267"/>
      <c r="O31" s="170"/>
      <c r="R31" s="179" t="b">
        <v>0</v>
      </c>
      <c r="S31" s="270"/>
      <c r="T31" s="269"/>
      <c r="U31" s="269"/>
      <c r="V31" s="267" t="b">
        <v>0</v>
      </c>
      <c r="W31" s="267"/>
      <c r="X31" s="267"/>
      <c r="Y31" s="267"/>
      <c r="Z31" s="267"/>
      <c r="AA31" s="267"/>
      <c r="AB31" s="267"/>
      <c r="AC31" s="267"/>
      <c r="AD31" s="267"/>
      <c r="AE31" s="269"/>
      <c r="AF31" s="269"/>
      <c r="AG31" s="269"/>
      <c r="AH31" s="100"/>
      <c r="AI31" s="100"/>
      <c r="AJ31" s="100"/>
      <c r="AK31" s="100"/>
    </row>
    <row r="32" spans="1:37" s="178" customFormat="1">
      <c r="A32" s="170"/>
      <c r="B32" s="270" t="s">
        <v>332</v>
      </c>
      <c r="C32" s="652"/>
      <c r="D32" s="653"/>
      <c r="E32" s="653"/>
      <c r="F32" s="653"/>
      <c r="G32" s="653"/>
      <c r="H32" s="653"/>
      <c r="I32" s="653"/>
      <c r="J32" s="654"/>
      <c r="K32" s="267"/>
      <c r="L32" s="267"/>
      <c r="M32" s="267"/>
      <c r="O32" s="170"/>
      <c r="R32" s="179" t="b">
        <v>0</v>
      </c>
      <c r="S32" s="270"/>
      <c r="T32" s="269"/>
      <c r="U32" s="269"/>
      <c r="V32" s="267" t="b">
        <v>0</v>
      </c>
      <c r="W32" s="267"/>
      <c r="X32" s="267"/>
      <c r="Y32" s="267"/>
      <c r="Z32" s="267"/>
      <c r="AA32" s="267"/>
      <c r="AB32" s="267"/>
      <c r="AC32" s="267"/>
      <c r="AD32" s="267"/>
      <c r="AE32" s="269"/>
      <c r="AF32" s="269"/>
      <c r="AG32" s="269"/>
      <c r="AH32" s="100"/>
      <c r="AI32" s="100"/>
      <c r="AJ32" s="100"/>
      <c r="AK32" s="100"/>
    </row>
    <row r="33" spans="1:37" s="178" customFormat="1" ht="30" customHeight="1">
      <c r="A33" s="170"/>
      <c r="B33" s="267"/>
      <c r="C33" s="267"/>
      <c r="D33" s="267"/>
      <c r="E33" s="267"/>
      <c r="F33" s="267"/>
      <c r="G33" s="267"/>
      <c r="H33" s="278"/>
      <c r="I33" s="267"/>
      <c r="J33" s="267"/>
      <c r="K33" s="267"/>
      <c r="L33" s="267"/>
      <c r="M33" s="267"/>
      <c r="N33" s="181"/>
      <c r="O33" s="181"/>
      <c r="R33" s="179" t="b">
        <v>0</v>
      </c>
      <c r="S33" s="270"/>
      <c r="T33" s="269"/>
      <c r="U33" s="269"/>
      <c r="V33" s="267" t="b">
        <v>0</v>
      </c>
      <c r="W33" s="267"/>
      <c r="X33" s="267"/>
      <c r="Y33" s="267"/>
      <c r="Z33" s="267"/>
      <c r="AA33" s="267"/>
      <c r="AB33" s="267"/>
      <c r="AC33" s="267"/>
      <c r="AD33" s="267"/>
      <c r="AE33" s="269"/>
      <c r="AF33" s="269"/>
      <c r="AG33" s="269"/>
      <c r="AH33" s="100"/>
      <c r="AI33" s="100"/>
      <c r="AJ33" s="100"/>
      <c r="AK33" s="100"/>
    </row>
    <row r="34" spans="1:37" s="178" customFormat="1" ht="30" customHeight="1">
      <c r="A34" s="170"/>
      <c r="B34" s="270" t="s">
        <v>382</v>
      </c>
      <c r="C34" s="655"/>
      <c r="D34" s="656"/>
      <c r="E34" s="656"/>
      <c r="F34" s="656"/>
      <c r="G34" s="656"/>
      <c r="H34" s="656"/>
      <c r="I34" s="656"/>
      <c r="J34" s="656"/>
      <c r="K34" s="656"/>
      <c r="L34" s="656"/>
      <c r="M34" s="657"/>
      <c r="N34" s="181"/>
      <c r="O34" s="181"/>
      <c r="R34" s="179" t="b">
        <v>0</v>
      </c>
      <c r="S34" s="267"/>
      <c r="T34" s="267"/>
      <c r="U34" s="268"/>
      <c r="V34" s="267" t="b">
        <v>0</v>
      </c>
      <c r="W34" s="267"/>
      <c r="X34" s="267"/>
      <c r="Y34" s="267"/>
      <c r="Z34" s="267"/>
      <c r="AA34" s="267"/>
      <c r="AB34" s="267"/>
      <c r="AC34" s="267"/>
      <c r="AD34" s="267"/>
      <c r="AE34" s="267"/>
      <c r="AF34" s="267"/>
      <c r="AG34" s="267"/>
      <c r="AH34" s="100"/>
      <c r="AI34" s="100"/>
      <c r="AJ34" s="100"/>
      <c r="AK34" s="100"/>
    </row>
    <row r="35" spans="1:37" s="178" customFormat="1" ht="30" customHeight="1">
      <c r="A35" s="170"/>
      <c r="B35" s="267"/>
      <c r="C35" s="658"/>
      <c r="D35" s="659"/>
      <c r="E35" s="659"/>
      <c r="F35" s="659"/>
      <c r="G35" s="659"/>
      <c r="H35" s="659"/>
      <c r="I35" s="659"/>
      <c r="J35" s="659"/>
      <c r="K35" s="659"/>
      <c r="L35" s="659"/>
      <c r="M35" s="660"/>
      <c r="N35" s="181"/>
      <c r="O35" s="181"/>
      <c r="R35" s="179" t="b">
        <v>0</v>
      </c>
      <c r="S35" s="267"/>
      <c r="T35" s="267"/>
      <c r="U35" s="268"/>
      <c r="V35" s="267" t="b">
        <v>0</v>
      </c>
      <c r="W35" s="267"/>
      <c r="X35" s="267"/>
      <c r="Y35" s="267"/>
      <c r="Z35" s="267"/>
      <c r="AA35" s="267"/>
      <c r="AB35" s="267"/>
      <c r="AC35" s="267"/>
      <c r="AD35" s="267"/>
      <c r="AE35" s="267"/>
      <c r="AF35" s="267"/>
      <c r="AG35" s="267"/>
      <c r="AH35" s="100"/>
      <c r="AI35" s="100"/>
      <c r="AJ35" s="100"/>
      <c r="AK35" s="100"/>
    </row>
    <row r="36" spans="1:37" s="178" customFormat="1" ht="20.100000000000001" customHeight="1">
      <c r="A36" s="170"/>
      <c r="B36" s="267"/>
      <c r="C36" s="661"/>
      <c r="D36" s="662"/>
      <c r="E36" s="662"/>
      <c r="F36" s="662"/>
      <c r="G36" s="662"/>
      <c r="H36" s="662"/>
      <c r="I36" s="662"/>
      <c r="J36" s="662"/>
      <c r="K36" s="662"/>
      <c r="L36" s="662"/>
      <c r="M36" s="663"/>
      <c r="N36" s="181"/>
      <c r="O36" s="181"/>
      <c r="R36" s="179"/>
      <c r="S36" s="267"/>
      <c r="T36" s="267"/>
      <c r="U36" s="268"/>
      <c r="V36" s="267" t="b">
        <v>0</v>
      </c>
      <c r="W36" s="267"/>
      <c r="X36" s="267"/>
      <c r="Y36" s="267"/>
      <c r="Z36" s="267"/>
      <c r="AA36" s="267"/>
      <c r="AB36" s="267"/>
      <c r="AC36" s="267"/>
      <c r="AD36" s="267"/>
      <c r="AE36" s="267"/>
      <c r="AF36" s="267"/>
      <c r="AG36" s="267"/>
      <c r="AH36" s="100"/>
      <c r="AI36" s="100"/>
      <c r="AJ36" s="100"/>
      <c r="AK36" s="100"/>
    </row>
    <row r="37" spans="1:37">
      <c r="B37" s="267"/>
      <c r="C37" s="267"/>
      <c r="D37" s="267"/>
      <c r="E37" s="283"/>
      <c r="F37" s="283"/>
      <c r="G37" s="283"/>
      <c r="H37" s="283"/>
      <c r="I37" s="283"/>
      <c r="J37" s="283"/>
      <c r="K37" s="283"/>
      <c r="L37" s="267"/>
      <c r="M37" s="267"/>
      <c r="Q37" s="177"/>
      <c r="R37" s="170" t="b">
        <v>0</v>
      </c>
      <c r="U37" s="268"/>
      <c r="V37" s="267" t="b">
        <v>0</v>
      </c>
    </row>
    <row r="38" spans="1:37" ht="20.100000000000001" customHeight="1">
      <c r="B38" s="279" t="s">
        <v>168</v>
      </c>
      <c r="C38" s="279"/>
      <c r="D38" s="267"/>
      <c r="E38" s="267"/>
      <c r="F38" s="267"/>
      <c r="G38" s="267"/>
      <c r="H38" s="267"/>
      <c r="I38" s="267"/>
      <c r="J38" s="267"/>
      <c r="K38" s="267"/>
      <c r="L38" s="267"/>
      <c r="M38" s="267"/>
      <c r="Q38" s="177"/>
      <c r="R38" s="170" t="b">
        <v>0</v>
      </c>
      <c r="U38" s="268"/>
      <c r="V38" s="267" t="b">
        <v>0</v>
      </c>
    </row>
    <row r="39" spans="1:37" ht="20.100000000000001" customHeight="1">
      <c r="B39" s="278" t="s">
        <v>383</v>
      </c>
      <c r="C39" s="278"/>
      <c r="D39" s="267"/>
      <c r="E39" s="267"/>
      <c r="F39" s="267"/>
      <c r="G39" s="267"/>
      <c r="H39" s="267"/>
      <c r="I39" s="267"/>
      <c r="J39" s="267"/>
      <c r="K39" s="267"/>
      <c r="L39" s="267"/>
      <c r="M39" s="267"/>
      <c r="Q39" s="177"/>
      <c r="R39" s="170" t="b">
        <v>0</v>
      </c>
      <c r="U39" s="268"/>
      <c r="V39" s="267" t="b">
        <v>0</v>
      </c>
    </row>
    <row r="40" spans="1:37" ht="20.100000000000001" customHeight="1">
      <c r="B40" s="664" t="s">
        <v>169</v>
      </c>
      <c r="C40" s="665"/>
      <c r="D40" s="665"/>
      <c r="E40" s="665"/>
      <c r="F40" s="284"/>
      <c r="G40" s="664" t="s">
        <v>170</v>
      </c>
      <c r="H40" s="665"/>
      <c r="I40" s="665"/>
      <c r="J40" s="665"/>
      <c r="K40" s="665"/>
      <c r="L40" s="665"/>
      <c r="M40" s="666"/>
      <c r="Q40" s="177"/>
      <c r="R40" s="170" t="b">
        <v>0</v>
      </c>
      <c r="U40" s="268"/>
      <c r="V40" s="573"/>
      <c r="W40" s="573"/>
      <c r="X40" s="573"/>
      <c r="Y40" s="573"/>
      <c r="Z40" s="573"/>
      <c r="AA40" s="573"/>
      <c r="AB40" s="573"/>
      <c r="AC40" s="573"/>
      <c r="AD40" s="573"/>
    </row>
    <row r="41" spans="1:37" ht="20.100000000000001" customHeight="1">
      <c r="B41" s="285"/>
      <c r="C41" s="286"/>
      <c r="D41" s="287"/>
      <c r="E41" s="286"/>
      <c r="F41" s="284"/>
      <c r="G41" s="285"/>
      <c r="H41" s="286"/>
      <c r="I41" s="286"/>
      <c r="J41" s="286"/>
      <c r="K41" s="286"/>
      <c r="L41" s="286"/>
      <c r="M41" s="288"/>
      <c r="Q41" s="177"/>
      <c r="R41" s="634"/>
      <c r="S41" s="634"/>
      <c r="T41" s="634"/>
      <c r="U41" s="634"/>
      <c r="V41" s="634"/>
      <c r="W41" s="634"/>
      <c r="X41" s="634"/>
      <c r="Y41" s="634"/>
      <c r="Z41" s="634"/>
    </row>
    <row r="42" spans="1:37" ht="20.100000000000001" customHeight="1">
      <c r="B42" s="289"/>
      <c r="C42" s="282"/>
      <c r="D42" s="282"/>
      <c r="E42" s="282"/>
      <c r="F42" s="284"/>
      <c r="G42" s="289"/>
      <c r="H42" s="282"/>
      <c r="I42" s="282"/>
      <c r="J42" s="282"/>
      <c r="K42" s="282"/>
      <c r="L42" s="282"/>
      <c r="M42" s="290"/>
      <c r="Q42" s="177"/>
      <c r="U42" s="268"/>
    </row>
    <row r="43" spans="1:37" ht="20.100000000000001" customHeight="1">
      <c r="B43" s="289"/>
      <c r="C43" s="282"/>
      <c r="D43" s="282"/>
      <c r="E43" s="282"/>
      <c r="F43" s="284"/>
      <c r="G43" s="289"/>
      <c r="H43" s="282"/>
      <c r="I43" s="282"/>
      <c r="J43" s="282"/>
      <c r="K43" s="282"/>
      <c r="L43" s="282"/>
      <c r="M43" s="290"/>
      <c r="Q43" s="177"/>
      <c r="U43" s="268"/>
    </row>
    <row r="44" spans="1:37" ht="20.100000000000001" customHeight="1">
      <c r="B44" s="289"/>
      <c r="C44" s="282"/>
      <c r="D44" s="291"/>
      <c r="E44" s="282"/>
      <c r="F44" s="284"/>
      <c r="G44" s="289"/>
      <c r="H44" s="282"/>
      <c r="I44" s="282"/>
      <c r="J44" s="282"/>
      <c r="K44" s="282"/>
      <c r="L44" s="282"/>
      <c r="M44" s="290"/>
      <c r="Q44" s="177"/>
      <c r="U44" s="268"/>
    </row>
    <row r="45" spans="1:37">
      <c r="B45" s="689" t="s">
        <v>384</v>
      </c>
      <c r="C45" s="690"/>
      <c r="D45" s="690"/>
      <c r="E45" s="690"/>
      <c r="F45" s="284"/>
      <c r="G45" s="689" t="s">
        <v>385</v>
      </c>
      <c r="H45" s="690"/>
      <c r="I45" s="690"/>
      <c r="J45" s="690"/>
      <c r="K45" s="690"/>
      <c r="L45" s="690"/>
      <c r="M45" s="695"/>
      <c r="Q45" s="177"/>
      <c r="U45" s="268"/>
    </row>
    <row r="46" spans="1:37" ht="13.95" customHeight="1">
      <c r="B46" s="267"/>
      <c r="C46" s="267"/>
      <c r="D46" s="267"/>
      <c r="E46" s="283"/>
      <c r="F46" s="283"/>
      <c r="G46" s="283"/>
      <c r="H46" s="283"/>
      <c r="I46" s="283"/>
      <c r="J46" s="283"/>
      <c r="K46" s="283"/>
      <c r="L46" s="267"/>
      <c r="M46" s="267"/>
      <c r="Q46" s="177"/>
      <c r="U46" s="268"/>
    </row>
    <row r="47" spans="1:37" ht="20.100000000000001" customHeight="1">
      <c r="B47" s="292" t="s">
        <v>171</v>
      </c>
      <c r="C47" s="292"/>
      <c r="D47" s="267"/>
      <c r="E47" s="267"/>
      <c r="F47" s="267"/>
      <c r="G47" s="267"/>
      <c r="H47" s="267"/>
      <c r="I47" s="267"/>
      <c r="J47" s="267"/>
      <c r="K47" s="267"/>
      <c r="L47" s="267"/>
      <c r="M47" s="267"/>
      <c r="Q47" s="177"/>
      <c r="U47" s="268"/>
      <c r="V47" s="573"/>
      <c r="W47" s="573"/>
      <c r="X47" s="573"/>
      <c r="Y47" s="573"/>
      <c r="Z47" s="573"/>
      <c r="AA47" s="573"/>
      <c r="AB47" s="573"/>
      <c r="AC47" s="573"/>
      <c r="AD47" s="573"/>
    </row>
    <row r="48" spans="1:37" ht="71.55" customHeight="1">
      <c r="B48" s="635"/>
      <c r="C48" s="635"/>
      <c r="D48" s="635"/>
      <c r="E48" s="635"/>
      <c r="F48" s="635"/>
      <c r="G48" s="635"/>
      <c r="H48" s="635"/>
      <c r="I48" s="635"/>
      <c r="J48" s="635"/>
      <c r="K48" s="635"/>
      <c r="L48" s="635"/>
      <c r="M48" s="635"/>
      <c r="Q48" s="177"/>
      <c r="R48" s="634"/>
      <c r="S48" s="634"/>
      <c r="T48" s="634"/>
      <c r="U48" s="634"/>
      <c r="V48" s="634"/>
      <c r="W48" s="634"/>
      <c r="X48" s="634"/>
      <c r="Y48" s="634"/>
      <c r="Z48" s="634"/>
    </row>
    <row r="49" spans="2:37" ht="13.95" customHeight="1">
      <c r="B49" s="267"/>
      <c r="C49" s="267"/>
      <c r="D49" s="267"/>
      <c r="E49" s="283"/>
      <c r="F49" s="283"/>
      <c r="G49" s="283"/>
      <c r="H49" s="283"/>
      <c r="I49" s="283"/>
      <c r="J49" s="283"/>
      <c r="K49" s="283"/>
      <c r="L49" s="267"/>
      <c r="M49" s="267"/>
    </row>
    <row r="50" spans="2:37" ht="13.95" customHeight="1">
      <c r="B50" s="278" t="s">
        <v>386</v>
      </c>
      <c r="C50" s="278"/>
      <c r="D50" s="267"/>
      <c r="E50" s="267"/>
      <c r="F50" s="267"/>
      <c r="G50" s="267"/>
      <c r="H50" s="267"/>
      <c r="I50" s="267"/>
      <c r="J50" s="267"/>
      <c r="K50" s="267"/>
      <c r="L50" s="267"/>
      <c r="M50" s="267"/>
    </row>
    <row r="51" spans="2:37" ht="80.55" customHeight="1">
      <c r="B51" s="635"/>
      <c r="C51" s="635"/>
      <c r="D51" s="635"/>
      <c r="E51" s="635"/>
      <c r="F51" s="635"/>
      <c r="G51" s="635"/>
      <c r="H51" s="635"/>
      <c r="I51" s="635"/>
      <c r="J51" s="635"/>
      <c r="K51" s="635"/>
      <c r="L51" s="635"/>
      <c r="M51" s="635"/>
      <c r="S51" s="269"/>
      <c r="T51" s="269"/>
      <c r="U51" s="269"/>
      <c r="V51" s="269"/>
      <c r="W51" s="269"/>
      <c r="X51" s="269"/>
      <c r="Y51" s="269"/>
      <c r="Z51" s="269"/>
      <c r="AA51" s="269"/>
      <c r="AB51" s="269"/>
      <c r="AC51" s="269"/>
      <c r="AD51" s="269"/>
      <c r="AE51" s="269"/>
      <c r="AF51" s="269"/>
      <c r="AG51" s="269"/>
    </row>
    <row r="52" spans="2:37" s="182" customFormat="1" ht="18.75" customHeight="1">
      <c r="B52" s="267"/>
      <c r="C52" s="267"/>
      <c r="D52" s="267"/>
      <c r="E52" s="283"/>
      <c r="F52" s="283"/>
      <c r="G52" s="283"/>
      <c r="H52" s="283"/>
      <c r="I52" s="283"/>
      <c r="J52" s="283"/>
      <c r="K52" s="283"/>
      <c r="L52" s="267"/>
      <c r="M52" s="267"/>
      <c r="S52" s="269"/>
      <c r="T52" s="269"/>
      <c r="U52" s="269"/>
      <c r="V52" s="269"/>
      <c r="W52" s="269"/>
      <c r="X52" s="269"/>
      <c r="Y52" s="269"/>
      <c r="Z52" s="269"/>
      <c r="AA52" s="269"/>
      <c r="AB52" s="269"/>
      <c r="AC52" s="269"/>
      <c r="AD52" s="269"/>
      <c r="AE52" s="269"/>
      <c r="AF52" s="269"/>
      <c r="AG52" s="269"/>
      <c r="AH52" s="100"/>
      <c r="AI52" s="100"/>
      <c r="AJ52" s="100"/>
      <c r="AK52" s="100"/>
    </row>
    <row r="53" spans="2:37" s="182" customFormat="1" ht="12.75" customHeight="1">
      <c r="B53" s="267"/>
      <c r="C53" s="267"/>
      <c r="D53" s="267"/>
      <c r="E53" s="283"/>
      <c r="F53" s="283"/>
      <c r="G53" s="283"/>
      <c r="H53" s="283"/>
      <c r="I53" s="283"/>
      <c r="J53" s="283"/>
      <c r="K53" s="283"/>
      <c r="L53" s="267"/>
      <c r="M53" s="267"/>
      <c r="S53" s="269"/>
      <c r="T53" s="269"/>
      <c r="U53" s="269"/>
      <c r="V53" s="269"/>
      <c r="W53" s="269"/>
      <c r="X53" s="269"/>
      <c r="Y53" s="269"/>
      <c r="Z53" s="269"/>
      <c r="AA53" s="269"/>
      <c r="AB53" s="269"/>
      <c r="AC53" s="269"/>
      <c r="AD53" s="269"/>
      <c r="AE53" s="269"/>
      <c r="AF53" s="269"/>
      <c r="AG53" s="269"/>
      <c r="AH53" s="100"/>
      <c r="AI53" s="100"/>
      <c r="AJ53" s="100"/>
      <c r="AK53" s="100"/>
    </row>
    <row r="54" spans="2:37" s="182" customFormat="1">
      <c r="B54" s="267" t="s">
        <v>387</v>
      </c>
      <c r="C54" s="267"/>
      <c r="D54" s="269"/>
      <c r="E54" s="269"/>
      <c r="F54" s="269"/>
      <c r="G54" s="269"/>
      <c r="H54" s="269"/>
      <c r="I54" s="269"/>
      <c r="J54" s="269"/>
      <c r="K54" s="269"/>
      <c r="L54" s="269"/>
      <c r="M54" s="269"/>
      <c r="S54" s="269"/>
      <c r="T54" s="269"/>
      <c r="U54" s="269"/>
      <c r="V54" s="269"/>
      <c r="W54" s="269"/>
      <c r="X54" s="269"/>
      <c r="Y54" s="269"/>
      <c r="Z54" s="269"/>
      <c r="AA54" s="269"/>
      <c r="AB54" s="269"/>
      <c r="AC54" s="269"/>
      <c r="AD54" s="269"/>
      <c r="AE54" s="269"/>
      <c r="AF54" s="269"/>
      <c r="AG54" s="269"/>
      <c r="AH54" s="100"/>
      <c r="AI54" s="100"/>
      <c r="AJ54" s="100"/>
      <c r="AK54" s="100"/>
    </row>
    <row r="55" spans="2:37" s="182" customFormat="1" ht="20.100000000000001" customHeight="1">
      <c r="B55" s="278" t="s">
        <v>388</v>
      </c>
      <c r="C55" s="278"/>
      <c r="D55" s="293"/>
      <c r="E55" s="269"/>
      <c r="F55" s="269"/>
      <c r="G55" s="269"/>
      <c r="H55" s="269"/>
      <c r="I55" s="269"/>
      <c r="J55" s="269"/>
      <c r="K55" s="269"/>
      <c r="L55" s="269"/>
      <c r="M55" s="269"/>
      <c r="S55" s="269"/>
      <c r="T55" s="269"/>
      <c r="U55" s="269"/>
      <c r="V55" s="269"/>
      <c r="W55" s="269"/>
      <c r="X55" s="269"/>
      <c r="Y55" s="269"/>
      <c r="Z55" s="269"/>
      <c r="AA55" s="269"/>
      <c r="AB55" s="269"/>
      <c r="AC55" s="269"/>
      <c r="AD55" s="269"/>
      <c r="AE55" s="269"/>
      <c r="AF55" s="269"/>
      <c r="AG55" s="269"/>
      <c r="AH55" s="100"/>
      <c r="AI55" s="100"/>
      <c r="AJ55" s="100"/>
      <c r="AK55" s="100"/>
    </row>
    <row r="56" spans="2:37" s="182" customFormat="1" ht="20.100000000000001" customHeight="1">
      <c r="B56" s="620" t="s">
        <v>172</v>
      </c>
      <c r="C56" s="621"/>
      <c r="D56" s="621" t="s">
        <v>173</v>
      </c>
      <c r="E56" s="624" t="s">
        <v>174</v>
      </c>
      <c r="F56" s="625"/>
      <c r="G56" s="625"/>
      <c r="H56" s="625"/>
      <c r="I56" s="626"/>
      <c r="J56" s="627" t="s">
        <v>175</v>
      </c>
      <c r="K56" s="627" t="s">
        <v>176</v>
      </c>
      <c r="L56" s="630" t="s">
        <v>389</v>
      </c>
      <c r="M56" s="269"/>
      <c r="S56" s="269"/>
      <c r="T56" s="269"/>
      <c r="U56" s="269"/>
      <c r="V56" s="269"/>
      <c r="W56" s="269"/>
      <c r="X56" s="269"/>
      <c r="Y56" s="269"/>
      <c r="Z56" s="269"/>
      <c r="AA56" s="269"/>
      <c r="AB56" s="269"/>
      <c r="AC56" s="269"/>
      <c r="AD56" s="269"/>
      <c r="AE56" s="269"/>
      <c r="AF56" s="269"/>
      <c r="AG56" s="269"/>
      <c r="AH56" s="100"/>
      <c r="AI56" s="100"/>
      <c r="AJ56" s="100"/>
      <c r="AK56" s="100"/>
    </row>
    <row r="57" spans="2:37" s="182" customFormat="1" ht="20.100000000000001" customHeight="1">
      <c r="B57" s="622"/>
      <c r="C57" s="623"/>
      <c r="D57" s="623"/>
      <c r="E57" s="294" t="s">
        <v>390</v>
      </c>
      <c r="F57" s="631" t="s">
        <v>391</v>
      </c>
      <c r="G57" s="632"/>
      <c r="H57" s="632"/>
      <c r="I57" s="633"/>
      <c r="J57" s="628"/>
      <c r="K57" s="629"/>
      <c r="L57" s="628"/>
      <c r="M57" s="269"/>
      <c r="S57" s="269"/>
      <c r="T57" s="269"/>
      <c r="U57" s="269"/>
      <c r="V57" s="269"/>
      <c r="W57" s="269"/>
      <c r="X57" s="269"/>
      <c r="Y57" s="269"/>
      <c r="Z57" s="269"/>
      <c r="AA57" s="269"/>
      <c r="AB57" s="269"/>
      <c r="AC57" s="269"/>
      <c r="AD57" s="269"/>
      <c r="AE57" s="269"/>
      <c r="AF57" s="269"/>
      <c r="AG57" s="269"/>
      <c r="AH57" s="100"/>
      <c r="AI57" s="100"/>
      <c r="AJ57" s="100"/>
      <c r="AK57" s="100"/>
    </row>
    <row r="58" spans="2:37" s="182" customFormat="1" ht="20.100000000000001" customHeight="1">
      <c r="B58" s="615" t="s">
        <v>177</v>
      </c>
      <c r="C58" s="295" t="s">
        <v>178</v>
      </c>
      <c r="D58" s="296"/>
      <c r="E58" s="297"/>
      <c r="F58" s="617">
        <f>E58*12</f>
        <v>0</v>
      </c>
      <c r="G58" s="618"/>
      <c r="H58" s="618"/>
      <c r="I58" s="619"/>
      <c r="J58" s="298"/>
      <c r="K58" s="299">
        <f>$D$58*$F$58*$J$58/60</f>
        <v>0</v>
      </c>
      <c r="L58" s="436" t="e">
        <f>($F$58*$J$58/60)/$D$58</f>
        <v>#DIV/0!</v>
      </c>
      <c r="M58" s="269"/>
      <c r="S58" s="269"/>
      <c r="T58" s="269"/>
      <c r="U58" s="269"/>
      <c r="V58" s="269"/>
      <c r="W58" s="269"/>
      <c r="X58" s="269"/>
      <c r="Y58" s="269"/>
      <c r="Z58" s="269"/>
      <c r="AA58" s="269"/>
      <c r="AB58" s="269"/>
      <c r="AC58" s="269"/>
      <c r="AD58" s="269"/>
      <c r="AE58" s="269"/>
      <c r="AF58" s="269"/>
      <c r="AG58" s="269"/>
      <c r="AH58" s="100"/>
      <c r="AI58" s="100"/>
      <c r="AJ58" s="100"/>
      <c r="AK58" s="100"/>
    </row>
    <row r="59" spans="2:37" s="182" customFormat="1" ht="20.100000000000001" customHeight="1">
      <c r="B59" s="602"/>
      <c r="C59" s="301" t="s">
        <v>179</v>
      </c>
      <c r="D59" s="302"/>
      <c r="E59" s="303"/>
      <c r="F59" s="607">
        <f t="shared" ref="F59:F66" si="0">E59*12</f>
        <v>0</v>
      </c>
      <c r="G59" s="608"/>
      <c r="H59" s="608"/>
      <c r="I59" s="609"/>
      <c r="J59" s="304"/>
      <c r="K59" s="305">
        <f>$D$59*$F$59*$J$59/60</f>
        <v>0</v>
      </c>
      <c r="L59" s="306" t="e">
        <f t="shared" ref="L59:L67" si="1">($F$58*$J$58/60)/$D$58</f>
        <v>#DIV/0!</v>
      </c>
      <c r="M59" s="269"/>
      <c r="S59" s="269"/>
      <c r="T59" s="269"/>
      <c r="U59" s="269"/>
      <c r="V59" s="269"/>
      <c r="W59" s="269"/>
      <c r="X59" s="269"/>
      <c r="Y59" s="269"/>
      <c r="Z59" s="269"/>
      <c r="AA59" s="269"/>
      <c r="AB59" s="269"/>
      <c r="AC59" s="269"/>
      <c r="AD59" s="269"/>
      <c r="AE59" s="269"/>
      <c r="AF59" s="269"/>
      <c r="AG59" s="269"/>
      <c r="AH59" s="100"/>
      <c r="AI59" s="100"/>
      <c r="AJ59" s="100"/>
      <c r="AK59" s="100"/>
    </row>
    <row r="60" spans="2:37" s="182" customFormat="1" ht="20.100000000000001" customHeight="1">
      <c r="B60" s="602"/>
      <c r="C60" s="301" t="s">
        <v>180</v>
      </c>
      <c r="D60" s="302"/>
      <c r="E60" s="303"/>
      <c r="F60" s="607">
        <f>E60*12</f>
        <v>0</v>
      </c>
      <c r="G60" s="608"/>
      <c r="H60" s="608"/>
      <c r="I60" s="609"/>
      <c r="J60" s="304"/>
      <c r="K60" s="305">
        <f>$D$60*$F$60*$J$60/60</f>
        <v>0</v>
      </c>
      <c r="L60" s="306" t="e">
        <f t="shared" si="1"/>
        <v>#DIV/0!</v>
      </c>
      <c r="M60" s="269"/>
      <c r="S60" s="269"/>
      <c r="T60" s="269"/>
      <c r="U60" s="269"/>
      <c r="V60" s="269"/>
      <c r="W60" s="269"/>
      <c r="X60" s="269"/>
      <c r="Y60" s="269"/>
      <c r="Z60" s="269"/>
      <c r="AA60" s="269"/>
      <c r="AB60" s="269"/>
      <c r="AC60" s="269"/>
      <c r="AD60" s="269"/>
      <c r="AE60" s="269"/>
      <c r="AF60" s="269"/>
      <c r="AG60" s="269"/>
      <c r="AH60" s="100"/>
      <c r="AI60" s="100"/>
      <c r="AJ60" s="100"/>
      <c r="AK60" s="100"/>
    </row>
    <row r="61" spans="2:37" s="182" customFormat="1" ht="20.100000000000001" customHeight="1">
      <c r="B61" s="602"/>
      <c r="C61" s="301" t="s">
        <v>181</v>
      </c>
      <c r="D61" s="302"/>
      <c r="E61" s="303"/>
      <c r="F61" s="604">
        <f t="shared" si="0"/>
        <v>0</v>
      </c>
      <c r="G61" s="605"/>
      <c r="H61" s="605"/>
      <c r="I61" s="606"/>
      <c r="J61" s="304"/>
      <c r="K61" s="305">
        <f>$D$61*$F$61*$J$61/60</f>
        <v>0</v>
      </c>
      <c r="L61" s="306" t="e">
        <f t="shared" si="1"/>
        <v>#DIV/0!</v>
      </c>
      <c r="M61" s="269"/>
      <c r="S61" s="269"/>
      <c r="T61" s="269"/>
      <c r="U61" s="269"/>
      <c r="V61" s="269"/>
      <c r="W61" s="269"/>
      <c r="X61" s="269"/>
      <c r="Y61" s="269"/>
      <c r="Z61" s="269"/>
      <c r="AA61" s="269"/>
      <c r="AB61" s="269"/>
      <c r="AC61" s="269"/>
      <c r="AD61" s="269"/>
      <c r="AE61" s="269"/>
      <c r="AF61" s="269"/>
      <c r="AG61" s="269"/>
      <c r="AH61" s="100"/>
      <c r="AI61" s="100"/>
      <c r="AJ61" s="100"/>
      <c r="AK61" s="100"/>
    </row>
    <row r="62" spans="2:37" s="182" customFormat="1" ht="20.100000000000001" customHeight="1">
      <c r="B62" s="616"/>
      <c r="C62" s="301" t="s">
        <v>182</v>
      </c>
      <c r="D62" s="302"/>
      <c r="E62" s="303"/>
      <c r="F62" s="607">
        <f t="shared" si="0"/>
        <v>0</v>
      </c>
      <c r="G62" s="608"/>
      <c r="H62" s="608"/>
      <c r="I62" s="609"/>
      <c r="J62" s="304"/>
      <c r="K62" s="305">
        <f>$D$62*$F$62*$J$62/60</f>
        <v>0</v>
      </c>
      <c r="L62" s="306" t="e">
        <f t="shared" si="1"/>
        <v>#DIV/0!</v>
      </c>
      <c r="M62" s="269"/>
      <c r="S62" s="269"/>
      <c r="T62" s="269"/>
      <c r="U62" s="269"/>
      <c r="V62" s="269"/>
      <c r="W62" s="269"/>
      <c r="X62" s="269"/>
      <c r="Y62" s="269"/>
      <c r="Z62" s="269"/>
      <c r="AA62" s="269"/>
      <c r="AB62" s="269"/>
      <c r="AC62" s="269"/>
      <c r="AD62" s="269"/>
      <c r="AE62" s="269"/>
      <c r="AF62" s="269"/>
      <c r="AG62" s="269"/>
      <c r="AH62" s="100"/>
      <c r="AI62" s="100"/>
      <c r="AJ62" s="100"/>
      <c r="AK62" s="100"/>
    </row>
    <row r="63" spans="2:37" s="182" customFormat="1" ht="20.100000000000001" customHeight="1">
      <c r="B63" s="601" t="s">
        <v>183</v>
      </c>
      <c r="C63" s="301" t="s">
        <v>184</v>
      </c>
      <c r="D63" s="302"/>
      <c r="E63" s="303"/>
      <c r="F63" s="604">
        <f t="shared" si="0"/>
        <v>0</v>
      </c>
      <c r="G63" s="605"/>
      <c r="H63" s="605"/>
      <c r="I63" s="606"/>
      <c r="J63" s="304"/>
      <c r="K63" s="305">
        <f>$D$63*$F$63*$J$63/60</f>
        <v>0</v>
      </c>
      <c r="L63" s="306" t="e">
        <f t="shared" si="1"/>
        <v>#DIV/0!</v>
      </c>
      <c r="M63" s="269"/>
      <c r="S63" s="269"/>
      <c r="T63" s="269"/>
      <c r="U63" s="269"/>
      <c r="V63" s="269"/>
      <c r="W63" s="269"/>
      <c r="X63" s="269"/>
      <c r="Y63" s="269"/>
      <c r="Z63" s="269"/>
      <c r="AA63" s="269"/>
      <c r="AB63" s="269"/>
      <c r="AC63" s="269"/>
      <c r="AD63" s="269"/>
      <c r="AE63" s="269"/>
      <c r="AF63" s="269"/>
      <c r="AG63" s="269"/>
      <c r="AH63" s="100"/>
      <c r="AI63" s="100"/>
      <c r="AJ63" s="100"/>
      <c r="AK63" s="100"/>
    </row>
    <row r="64" spans="2:37" s="182" customFormat="1" ht="20.100000000000001" customHeight="1">
      <c r="B64" s="602"/>
      <c r="C64" s="301" t="s">
        <v>185</v>
      </c>
      <c r="D64" s="302"/>
      <c r="E64" s="303"/>
      <c r="F64" s="604">
        <f t="shared" si="0"/>
        <v>0</v>
      </c>
      <c r="G64" s="605"/>
      <c r="H64" s="605"/>
      <c r="I64" s="606"/>
      <c r="J64" s="304"/>
      <c r="K64" s="305">
        <f>$D$64*$F$64*$J$64/60</f>
        <v>0</v>
      </c>
      <c r="L64" s="306" t="e">
        <f t="shared" si="1"/>
        <v>#DIV/0!</v>
      </c>
      <c r="M64" s="269"/>
      <c r="S64" s="269"/>
      <c r="T64" s="269"/>
      <c r="U64" s="269"/>
      <c r="V64" s="269"/>
      <c r="W64" s="269"/>
      <c r="X64" s="269"/>
      <c r="Y64" s="269"/>
      <c r="Z64" s="269"/>
      <c r="AA64" s="269"/>
      <c r="AB64" s="269"/>
      <c r="AC64" s="269"/>
      <c r="AD64" s="269"/>
      <c r="AE64" s="269"/>
      <c r="AF64" s="269"/>
      <c r="AG64" s="269"/>
      <c r="AH64" s="100"/>
      <c r="AI64" s="100"/>
      <c r="AJ64" s="100"/>
      <c r="AK64" s="100"/>
    </row>
    <row r="65" spans="2:37" s="182" customFormat="1" ht="20.100000000000001" customHeight="1">
      <c r="B65" s="602"/>
      <c r="C65" s="301" t="s">
        <v>186</v>
      </c>
      <c r="D65" s="302"/>
      <c r="E65" s="303"/>
      <c r="F65" s="607">
        <f t="shared" si="0"/>
        <v>0</v>
      </c>
      <c r="G65" s="608"/>
      <c r="H65" s="608"/>
      <c r="I65" s="609"/>
      <c r="J65" s="304"/>
      <c r="K65" s="305">
        <f>$D$65*$F$65*$J$65/60</f>
        <v>0</v>
      </c>
      <c r="L65" s="306" t="e">
        <f t="shared" si="1"/>
        <v>#DIV/0!</v>
      </c>
      <c r="M65" s="269"/>
      <c r="S65" s="269"/>
      <c r="T65" s="269"/>
      <c r="U65" s="269"/>
      <c r="V65" s="269"/>
      <c r="W65" s="269"/>
      <c r="X65" s="269"/>
      <c r="Y65" s="269"/>
      <c r="Z65" s="269"/>
      <c r="AA65" s="269"/>
      <c r="AB65" s="269"/>
      <c r="AC65" s="269"/>
      <c r="AD65" s="269"/>
      <c r="AE65" s="269"/>
      <c r="AF65" s="269"/>
      <c r="AG65" s="269"/>
      <c r="AH65" s="100"/>
      <c r="AI65" s="100"/>
      <c r="AJ65" s="100"/>
      <c r="AK65" s="100"/>
    </row>
    <row r="66" spans="2:37" s="182" customFormat="1" ht="20.100000000000001" customHeight="1">
      <c r="B66" s="603"/>
      <c r="C66" s="301" t="s">
        <v>187</v>
      </c>
      <c r="D66" s="302"/>
      <c r="E66" s="303"/>
      <c r="F66" s="604">
        <f t="shared" si="0"/>
        <v>0</v>
      </c>
      <c r="G66" s="605"/>
      <c r="H66" s="605"/>
      <c r="I66" s="606"/>
      <c r="J66" s="304"/>
      <c r="K66" s="307">
        <f>$D$66*$F$66*$J$66/60</f>
        <v>0</v>
      </c>
      <c r="L66" s="437" t="e">
        <f t="shared" si="1"/>
        <v>#DIV/0!</v>
      </c>
      <c r="M66" s="269"/>
      <c r="S66" s="269"/>
      <c r="T66" s="269"/>
      <c r="U66" s="269"/>
      <c r="V66" s="269"/>
      <c r="W66" s="269"/>
      <c r="X66" s="269"/>
      <c r="Y66" s="269"/>
      <c r="Z66" s="269"/>
      <c r="AA66" s="269"/>
      <c r="AB66" s="269"/>
      <c r="AC66" s="269"/>
      <c r="AD66" s="269"/>
      <c r="AE66" s="269"/>
      <c r="AF66" s="269"/>
      <c r="AG66" s="269"/>
      <c r="AH66" s="100"/>
      <c r="AI66" s="100"/>
      <c r="AJ66" s="100"/>
      <c r="AK66" s="100"/>
    </row>
    <row r="67" spans="2:37" s="182" customFormat="1" ht="15.75" customHeight="1">
      <c r="B67" s="610"/>
      <c r="C67" s="611"/>
      <c r="D67" s="611"/>
      <c r="E67" s="308">
        <f>SUM(E58:E66)</f>
        <v>0</v>
      </c>
      <c r="F67" s="612">
        <f>SUM(F58:I66)</f>
        <v>0</v>
      </c>
      <c r="G67" s="613"/>
      <c r="H67" s="613"/>
      <c r="I67" s="614"/>
      <c r="J67" s="309">
        <f>SUM(J58:J66)</f>
        <v>0</v>
      </c>
      <c r="K67" s="310">
        <f>SUM(K58:K66)</f>
        <v>0</v>
      </c>
      <c r="L67" s="300" t="e">
        <f t="shared" si="1"/>
        <v>#DIV/0!</v>
      </c>
      <c r="M67" s="269"/>
      <c r="S67" s="269"/>
      <c r="T67" s="269"/>
      <c r="U67" s="269"/>
      <c r="V67" s="269"/>
      <c r="W67" s="269"/>
      <c r="X67" s="269"/>
      <c r="Y67" s="269"/>
      <c r="Z67" s="269"/>
      <c r="AA67" s="269"/>
      <c r="AB67" s="269"/>
      <c r="AC67" s="269"/>
      <c r="AD67" s="269"/>
      <c r="AE67" s="269"/>
      <c r="AF67" s="269"/>
      <c r="AG67" s="269"/>
      <c r="AH67" s="100"/>
      <c r="AI67" s="100"/>
      <c r="AJ67" s="100"/>
      <c r="AK67" s="100"/>
    </row>
    <row r="68" spans="2:37" s="182" customFormat="1">
      <c r="B68" s="278" t="s">
        <v>392</v>
      </c>
      <c r="C68" s="278"/>
      <c r="D68" s="269"/>
      <c r="E68" s="269"/>
      <c r="F68" s="269"/>
      <c r="G68" s="269"/>
      <c r="H68" s="269"/>
      <c r="I68" s="269"/>
      <c r="J68" s="269"/>
      <c r="K68" s="269"/>
      <c r="L68" s="438"/>
      <c r="M68" s="269"/>
      <c r="S68" s="269"/>
      <c r="T68" s="269"/>
      <c r="U68" s="269"/>
      <c r="V68" s="269"/>
      <c r="W68" s="269"/>
      <c r="X68" s="269"/>
      <c r="Y68" s="269"/>
      <c r="Z68" s="269"/>
      <c r="AA68" s="269"/>
      <c r="AB68" s="269"/>
      <c r="AC68" s="269"/>
      <c r="AD68" s="269"/>
      <c r="AE68" s="269"/>
      <c r="AF68" s="269"/>
      <c r="AG68" s="269"/>
      <c r="AH68" s="100"/>
      <c r="AI68" s="100"/>
      <c r="AJ68" s="100"/>
      <c r="AK68" s="100"/>
    </row>
    <row r="69" spans="2:37" s="182" customFormat="1" ht="20.100000000000001" customHeight="1">
      <c r="B69" s="620" t="s">
        <v>172</v>
      </c>
      <c r="C69" s="621"/>
      <c r="D69" s="621" t="s">
        <v>188</v>
      </c>
      <c r="E69" s="624" t="s">
        <v>174</v>
      </c>
      <c r="F69" s="625"/>
      <c r="G69" s="625"/>
      <c r="H69" s="625"/>
      <c r="I69" s="626"/>
      <c r="J69" s="627" t="s">
        <v>175</v>
      </c>
      <c r="K69" s="627" t="s">
        <v>176</v>
      </c>
      <c r="L69" s="630" t="s">
        <v>389</v>
      </c>
      <c r="M69" s="269"/>
      <c r="S69" s="269"/>
      <c r="T69" s="269"/>
      <c r="U69" s="269"/>
      <c r="V69" s="269"/>
      <c r="W69" s="269"/>
      <c r="X69" s="269"/>
      <c r="Y69" s="269"/>
      <c r="Z69" s="269"/>
      <c r="AA69" s="269"/>
      <c r="AB69" s="269"/>
      <c r="AC69" s="269"/>
      <c r="AD69" s="269"/>
      <c r="AE69" s="269"/>
      <c r="AF69" s="269"/>
      <c r="AG69" s="269"/>
      <c r="AH69" s="100"/>
      <c r="AI69" s="100"/>
      <c r="AJ69" s="100"/>
      <c r="AK69" s="100"/>
    </row>
    <row r="70" spans="2:37" s="182" customFormat="1" ht="20.100000000000001" customHeight="1">
      <c r="B70" s="622"/>
      <c r="C70" s="623"/>
      <c r="D70" s="623"/>
      <c r="E70" s="294" t="s">
        <v>390</v>
      </c>
      <c r="F70" s="631" t="s">
        <v>391</v>
      </c>
      <c r="G70" s="632"/>
      <c r="H70" s="632"/>
      <c r="I70" s="633"/>
      <c r="J70" s="628"/>
      <c r="K70" s="629"/>
      <c r="L70" s="628"/>
      <c r="M70" s="269"/>
      <c r="S70" s="269"/>
      <c r="T70" s="269"/>
      <c r="U70" s="269"/>
      <c r="V70" s="269"/>
      <c r="W70" s="269"/>
      <c r="X70" s="269"/>
      <c r="Y70" s="269"/>
      <c r="Z70" s="269"/>
      <c r="AA70" s="269"/>
      <c r="AB70" s="269"/>
      <c r="AC70" s="269"/>
      <c r="AD70" s="269"/>
      <c r="AE70" s="269"/>
      <c r="AF70" s="269"/>
      <c r="AG70" s="269"/>
      <c r="AH70" s="100"/>
      <c r="AI70" s="100"/>
      <c r="AJ70" s="100"/>
      <c r="AK70" s="100"/>
    </row>
    <row r="71" spans="2:37" s="182" customFormat="1" ht="20.100000000000001" customHeight="1">
      <c r="B71" s="615" t="s">
        <v>177</v>
      </c>
      <c r="C71" s="295" t="s">
        <v>178</v>
      </c>
      <c r="D71" s="296"/>
      <c r="E71" s="297"/>
      <c r="F71" s="617">
        <f t="shared" ref="F71:F79" si="2">E71*12</f>
        <v>0</v>
      </c>
      <c r="G71" s="618"/>
      <c r="H71" s="618"/>
      <c r="I71" s="619"/>
      <c r="J71" s="298"/>
      <c r="K71" s="299">
        <f>$D$71*$F$71*$J$71/60</f>
        <v>0</v>
      </c>
      <c r="L71" s="436" t="e">
        <f>($F$71*$J$71/60)/$D$71</f>
        <v>#DIV/0!</v>
      </c>
      <c r="M71" s="269"/>
      <c r="S71" s="269"/>
      <c r="T71" s="269"/>
      <c r="U71" s="269"/>
      <c r="V71" s="269"/>
      <c r="W71" s="269"/>
      <c r="X71" s="269"/>
      <c r="Y71" s="269"/>
      <c r="Z71" s="269"/>
      <c r="AA71" s="269"/>
      <c r="AB71" s="269"/>
      <c r="AC71" s="269"/>
      <c r="AD71" s="269"/>
      <c r="AE71" s="269"/>
      <c r="AF71" s="269"/>
      <c r="AG71" s="269"/>
      <c r="AH71" s="100"/>
      <c r="AI71" s="100"/>
      <c r="AJ71" s="100"/>
      <c r="AK71" s="100"/>
    </row>
    <row r="72" spans="2:37" s="182" customFormat="1" ht="20.100000000000001" customHeight="1">
      <c r="B72" s="602"/>
      <c r="C72" s="301" t="s">
        <v>179</v>
      </c>
      <c r="D72" s="302"/>
      <c r="E72" s="303"/>
      <c r="F72" s="607">
        <f t="shared" si="2"/>
        <v>0</v>
      </c>
      <c r="G72" s="608"/>
      <c r="H72" s="608"/>
      <c r="I72" s="609"/>
      <c r="J72" s="304"/>
      <c r="K72" s="305">
        <f>$D$72*$F$72*$J$72/60</f>
        <v>0</v>
      </c>
      <c r="L72" s="306" t="e">
        <f t="shared" ref="L72:L80" si="3">($F$71*$J$71/60)/$D$71</f>
        <v>#DIV/0!</v>
      </c>
      <c r="M72" s="269"/>
      <c r="S72" s="269"/>
      <c r="T72" s="269"/>
      <c r="U72" s="269"/>
      <c r="V72" s="269"/>
      <c r="W72" s="269"/>
      <c r="X72" s="269"/>
      <c r="Y72" s="269"/>
      <c r="Z72" s="269"/>
      <c r="AA72" s="269"/>
      <c r="AB72" s="269"/>
      <c r="AC72" s="269"/>
      <c r="AD72" s="269"/>
      <c r="AE72" s="269"/>
      <c r="AF72" s="269"/>
      <c r="AG72" s="269"/>
      <c r="AH72" s="100"/>
      <c r="AI72" s="100"/>
      <c r="AJ72" s="100"/>
      <c r="AK72" s="100"/>
    </row>
    <row r="73" spans="2:37" s="182" customFormat="1" ht="20.100000000000001" customHeight="1">
      <c r="B73" s="602"/>
      <c r="C73" s="301" t="s">
        <v>180</v>
      </c>
      <c r="D73" s="302"/>
      <c r="E73" s="303"/>
      <c r="F73" s="607">
        <f t="shared" si="2"/>
        <v>0</v>
      </c>
      <c r="G73" s="608"/>
      <c r="H73" s="608"/>
      <c r="I73" s="609"/>
      <c r="J73" s="304"/>
      <c r="K73" s="305">
        <f>$D$73*$F$73*$J$73/60</f>
        <v>0</v>
      </c>
      <c r="L73" s="306" t="e">
        <f t="shared" si="3"/>
        <v>#DIV/0!</v>
      </c>
      <c r="M73" s="269"/>
      <c r="S73" s="269"/>
      <c r="T73" s="269"/>
      <c r="U73" s="269"/>
      <c r="V73" s="269"/>
      <c r="W73" s="269"/>
      <c r="X73" s="269"/>
      <c r="Y73" s="269"/>
      <c r="Z73" s="269"/>
      <c r="AA73" s="269"/>
      <c r="AB73" s="269"/>
      <c r="AC73" s="269"/>
      <c r="AD73" s="269"/>
      <c r="AE73" s="269"/>
      <c r="AF73" s="269"/>
      <c r="AG73" s="269"/>
      <c r="AH73" s="100"/>
      <c r="AI73" s="100"/>
      <c r="AJ73" s="100"/>
      <c r="AK73" s="100"/>
    </row>
    <row r="74" spans="2:37" s="182" customFormat="1" ht="20.100000000000001" customHeight="1">
      <c r="B74" s="602"/>
      <c r="C74" s="301" t="s">
        <v>181</v>
      </c>
      <c r="D74" s="302"/>
      <c r="E74" s="303"/>
      <c r="F74" s="604">
        <f t="shared" si="2"/>
        <v>0</v>
      </c>
      <c r="G74" s="605"/>
      <c r="H74" s="605"/>
      <c r="I74" s="606"/>
      <c r="J74" s="304"/>
      <c r="K74" s="305">
        <f>$D$74*$F$74*$J$74/60</f>
        <v>0</v>
      </c>
      <c r="L74" s="306" t="e">
        <f t="shared" si="3"/>
        <v>#DIV/0!</v>
      </c>
      <c r="M74" s="269"/>
      <c r="S74" s="269"/>
      <c r="T74" s="269"/>
      <c r="U74" s="269"/>
      <c r="V74" s="269"/>
      <c r="W74" s="269"/>
      <c r="X74" s="269"/>
      <c r="Y74" s="269"/>
      <c r="Z74" s="269"/>
      <c r="AA74" s="269"/>
      <c r="AB74" s="269"/>
      <c r="AC74" s="269"/>
      <c r="AD74" s="269"/>
      <c r="AE74" s="269"/>
      <c r="AF74" s="269"/>
      <c r="AG74" s="269"/>
      <c r="AH74" s="100"/>
      <c r="AI74" s="100"/>
      <c r="AJ74" s="100"/>
      <c r="AK74" s="100"/>
    </row>
    <row r="75" spans="2:37" s="182" customFormat="1" ht="20.100000000000001" customHeight="1">
      <c r="B75" s="616"/>
      <c r="C75" s="301" t="s">
        <v>182</v>
      </c>
      <c r="D75" s="302"/>
      <c r="E75" s="303"/>
      <c r="F75" s="607">
        <f t="shared" si="2"/>
        <v>0</v>
      </c>
      <c r="G75" s="608"/>
      <c r="H75" s="608"/>
      <c r="I75" s="609"/>
      <c r="J75" s="304"/>
      <c r="K75" s="305">
        <f>$D$75*$F$75*$J$75/60</f>
        <v>0</v>
      </c>
      <c r="L75" s="306" t="e">
        <f t="shared" si="3"/>
        <v>#DIV/0!</v>
      </c>
      <c r="M75" s="269"/>
      <c r="S75" s="269"/>
      <c r="T75" s="269"/>
      <c r="U75" s="269"/>
      <c r="V75" s="269"/>
      <c r="W75" s="269"/>
      <c r="X75" s="269"/>
      <c r="Y75" s="269"/>
      <c r="Z75" s="269"/>
      <c r="AA75" s="269"/>
      <c r="AB75" s="269"/>
      <c r="AC75" s="269"/>
      <c r="AD75" s="269"/>
      <c r="AE75" s="269"/>
      <c r="AF75" s="269"/>
      <c r="AG75" s="269"/>
      <c r="AH75" s="100"/>
      <c r="AI75" s="100"/>
      <c r="AJ75" s="100"/>
      <c r="AK75" s="100"/>
    </row>
    <row r="76" spans="2:37" s="182" customFormat="1" ht="20.100000000000001" customHeight="1">
      <c r="B76" s="601" t="s">
        <v>183</v>
      </c>
      <c r="C76" s="301" t="s">
        <v>184</v>
      </c>
      <c r="D76" s="302"/>
      <c r="E76" s="303"/>
      <c r="F76" s="604">
        <f t="shared" si="2"/>
        <v>0</v>
      </c>
      <c r="G76" s="605"/>
      <c r="H76" s="605"/>
      <c r="I76" s="606"/>
      <c r="J76" s="304"/>
      <c r="K76" s="305">
        <f>$D$76*$F$76*$J$76/60</f>
        <v>0</v>
      </c>
      <c r="L76" s="306" t="e">
        <f t="shared" si="3"/>
        <v>#DIV/0!</v>
      </c>
      <c r="M76" s="269"/>
      <c r="S76" s="269"/>
      <c r="T76" s="269"/>
      <c r="U76" s="269"/>
      <c r="V76" s="269"/>
      <c r="W76" s="269"/>
      <c r="X76" s="269"/>
      <c r="Y76" s="269"/>
      <c r="Z76" s="269"/>
      <c r="AA76" s="269"/>
      <c r="AB76" s="269"/>
      <c r="AC76" s="269"/>
      <c r="AD76" s="269"/>
      <c r="AE76" s="269"/>
      <c r="AF76" s="269"/>
      <c r="AG76" s="269"/>
      <c r="AH76" s="100"/>
      <c r="AI76" s="100"/>
      <c r="AJ76" s="100"/>
      <c r="AK76" s="100"/>
    </row>
    <row r="77" spans="2:37" s="182" customFormat="1" ht="20.100000000000001" customHeight="1">
      <c r="B77" s="602"/>
      <c r="C77" s="301" t="s">
        <v>185</v>
      </c>
      <c r="D77" s="302"/>
      <c r="E77" s="303"/>
      <c r="F77" s="604">
        <f t="shared" si="2"/>
        <v>0</v>
      </c>
      <c r="G77" s="605"/>
      <c r="H77" s="605"/>
      <c r="I77" s="606"/>
      <c r="J77" s="304"/>
      <c r="K77" s="305">
        <f>$D$77*$F$77*$J$77/60</f>
        <v>0</v>
      </c>
      <c r="L77" s="306" t="e">
        <f t="shared" si="3"/>
        <v>#DIV/0!</v>
      </c>
      <c r="M77" s="269"/>
      <c r="S77" s="269"/>
      <c r="T77" s="269"/>
      <c r="U77" s="269"/>
      <c r="V77" s="269"/>
      <c r="W77" s="269"/>
      <c r="X77" s="269"/>
      <c r="Y77" s="269"/>
      <c r="Z77" s="269"/>
      <c r="AA77" s="269"/>
      <c r="AB77" s="269"/>
      <c r="AC77" s="269"/>
      <c r="AD77" s="269"/>
      <c r="AE77" s="269"/>
      <c r="AF77" s="269"/>
      <c r="AG77" s="269"/>
      <c r="AH77" s="100"/>
      <c r="AI77" s="100"/>
      <c r="AJ77" s="100"/>
      <c r="AK77" s="100"/>
    </row>
    <row r="78" spans="2:37" s="182" customFormat="1" ht="20.100000000000001" customHeight="1">
      <c r="B78" s="602"/>
      <c r="C78" s="301" t="s">
        <v>186</v>
      </c>
      <c r="D78" s="302"/>
      <c r="E78" s="303"/>
      <c r="F78" s="607">
        <f t="shared" si="2"/>
        <v>0</v>
      </c>
      <c r="G78" s="608"/>
      <c r="H78" s="608"/>
      <c r="I78" s="609"/>
      <c r="J78" s="304"/>
      <c r="K78" s="305">
        <f>$D$78*$F$78*$J$78/60</f>
        <v>0</v>
      </c>
      <c r="L78" s="306" t="e">
        <f t="shared" si="3"/>
        <v>#DIV/0!</v>
      </c>
      <c r="M78" s="269"/>
      <c r="S78" s="269"/>
      <c r="T78" s="269"/>
      <c r="U78" s="269"/>
      <c r="V78" s="269"/>
      <c r="W78" s="269"/>
      <c r="X78" s="269"/>
      <c r="Y78" s="269"/>
      <c r="Z78" s="269"/>
      <c r="AA78" s="269"/>
      <c r="AB78" s="269"/>
      <c r="AC78" s="269"/>
      <c r="AD78" s="269"/>
      <c r="AE78" s="269"/>
      <c r="AF78" s="269"/>
      <c r="AG78" s="269"/>
      <c r="AH78" s="100"/>
      <c r="AI78" s="100"/>
      <c r="AJ78" s="100"/>
      <c r="AK78" s="100"/>
    </row>
    <row r="79" spans="2:37" s="182" customFormat="1" ht="20.100000000000001" customHeight="1">
      <c r="B79" s="603"/>
      <c r="C79" s="301" t="s">
        <v>187</v>
      </c>
      <c r="D79" s="302"/>
      <c r="E79" s="303"/>
      <c r="F79" s="604">
        <f t="shared" si="2"/>
        <v>0</v>
      </c>
      <c r="G79" s="605"/>
      <c r="H79" s="605"/>
      <c r="I79" s="606"/>
      <c r="J79" s="304"/>
      <c r="K79" s="307">
        <f>$D$79*$F$79*$J$79/60</f>
        <v>0</v>
      </c>
      <c r="L79" s="437" t="e">
        <f t="shared" si="3"/>
        <v>#DIV/0!</v>
      </c>
      <c r="M79" s="269"/>
      <c r="S79" s="269"/>
      <c r="T79" s="269"/>
      <c r="U79" s="269"/>
      <c r="V79" s="269"/>
      <c r="W79" s="269"/>
      <c r="X79" s="269"/>
      <c r="Y79" s="269"/>
      <c r="Z79" s="269"/>
      <c r="AA79" s="269"/>
      <c r="AB79" s="269"/>
      <c r="AC79" s="269"/>
      <c r="AD79" s="269"/>
      <c r="AE79" s="269"/>
      <c r="AF79" s="269"/>
      <c r="AG79" s="269"/>
      <c r="AH79" s="100"/>
      <c r="AI79" s="100"/>
      <c r="AJ79" s="100"/>
      <c r="AK79" s="100"/>
    </row>
    <row r="80" spans="2:37" s="182" customFormat="1" ht="20.100000000000001" customHeight="1">
      <c r="B80" s="610"/>
      <c r="C80" s="611"/>
      <c r="D80" s="611"/>
      <c r="E80" s="308">
        <f>SUM(E71:E79)</f>
        <v>0</v>
      </c>
      <c r="F80" s="612">
        <f>SUM(F71:I79)</f>
        <v>0</v>
      </c>
      <c r="G80" s="613"/>
      <c r="H80" s="613"/>
      <c r="I80" s="614"/>
      <c r="J80" s="309">
        <f>SUM(J71:J79)</f>
        <v>0</v>
      </c>
      <c r="K80" s="310">
        <f>SUM(K71:K79)</f>
        <v>0</v>
      </c>
      <c r="L80" s="311" t="e">
        <f t="shared" si="3"/>
        <v>#DIV/0!</v>
      </c>
      <c r="M80" s="269"/>
      <c r="S80" s="269"/>
      <c r="T80" s="269"/>
      <c r="U80" s="269"/>
      <c r="V80" s="269"/>
      <c r="W80" s="269"/>
      <c r="X80" s="269"/>
      <c r="Y80" s="269"/>
      <c r="Z80" s="269"/>
      <c r="AA80" s="269"/>
      <c r="AB80" s="269"/>
      <c r="AC80" s="269"/>
      <c r="AD80" s="269"/>
      <c r="AE80" s="269"/>
      <c r="AF80" s="269"/>
      <c r="AG80" s="269"/>
      <c r="AH80" s="100"/>
      <c r="AI80" s="100"/>
      <c r="AJ80" s="100"/>
      <c r="AK80" s="100"/>
    </row>
    <row r="81" spans="2:37" s="182" customFormat="1" ht="9" customHeight="1">
      <c r="B81" s="269"/>
      <c r="C81" s="269"/>
      <c r="D81" s="269"/>
      <c r="E81" s="269"/>
      <c r="F81" s="269"/>
      <c r="G81" s="269"/>
      <c r="H81" s="269"/>
      <c r="I81" s="269"/>
      <c r="J81" s="269"/>
      <c r="K81" s="269"/>
      <c r="L81" s="269"/>
      <c r="M81" s="269"/>
      <c r="S81" s="269"/>
      <c r="T81" s="269"/>
      <c r="U81" s="269"/>
      <c r="V81" s="269"/>
      <c r="W81" s="269"/>
      <c r="X81" s="269"/>
      <c r="Y81" s="269"/>
      <c r="Z81" s="269"/>
      <c r="AA81" s="269"/>
      <c r="AB81" s="269"/>
      <c r="AC81" s="269"/>
      <c r="AD81" s="269"/>
      <c r="AE81" s="269"/>
      <c r="AF81" s="269"/>
      <c r="AG81" s="269"/>
      <c r="AH81" s="100"/>
      <c r="AI81" s="100"/>
      <c r="AJ81" s="100"/>
      <c r="AK81" s="100"/>
    </row>
    <row r="82" spans="2:37" s="182" customFormat="1" ht="20.100000000000001" customHeight="1">
      <c r="B82" s="269"/>
      <c r="C82" s="269"/>
      <c r="D82" s="269"/>
      <c r="E82" s="269"/>
      <c r="F82" s="269"/>
      <c r="G82" s="269"/>
      <c r="H82" s="269"/>
      <c r="I82" s="269"/>
      <c r="J82" s="312" t="s">
        <v>189</v>
      </c>
      <c r="K82" s="269"/>
      <c r="L82" s="269"/>
      <c r="M82" s="269"/>
      <c r="S82" s="269"/>
      <c r="T82" s="269"/>
      <c r="U82" s="269"/>
      <c r="V82" s="269"/>
      <c r="W82" s="269"/>
      <c r="X82" s="269"/>
      <c r="Y82" s="269"/>
      <c r="Z82" s="269"/>
      <c r="AA82" s="269"/>
      <c r="AB82" s="269"/>
      <c r="AC82" s="269"/>
      <c r="AD82" s="269"/>
      <c r="AE82" s="269"/>
      <c r="AF82" s="269"/>
      <c r="AG82" s="269"/>
      <c r="AH82" s="100"/>
      <c r="AI82" s="100"/>
      <c r="AJ82" s="100"/>
      <c r="AK82" s="100"/>
    </row>
    <row r="83" spans="2:37" s="182" customFormat="1" ht="20.100000000000001" customHeight="1">
      <c r="B83" s="269"/>
      <c r="C83" s="269"/>
      <c r="D83" s="313"/>
      <c r="E83" s="269"/>
      <c r="F83" s="269"/>
      <c r="G83" s="269"/>
      <c r="H83" s="269"/>
      <c r="I83" s="269"/>
      <c r="J83" s="269"/>
      <c r="K83" s="269"/>
      <c r="L83" s="314" t="e">
        <f>($K$67-$K$80)/$K$67</f>
        <v>#DIV/0!</v>
      </c>
      <c r="M83" s="269"/>
      <c r="S83" s="269"/>
      <c r="T83" s="269"/>
      <c r="U83" s="269"/>
      <c r="V83" s="269"/>
      <c r="W83" s="269"/>
      <c r="X83" s="269"/>
      <c r="Y83" s="269"/>
      <c r="Z83" s="269"/>
      <c r="AA83" s="269"/>
      <c r="AB83" s="269"/>
      <c r="AC83" s="269"/>
      <c r="AD83" s="269"/>
      <c r="AE83" s="269"/>
      <c r="AF83" s="269"/>
      <c r="AG83" s="269"/>
      <c r="AH83" s="100"/>
      <c r="AI83" s="100"/>
      <c r="AJ83" s="100"/>
      <c r="AK83" s="100"/>
    </row>
    <row r="84" spans="2:37" s="182" customFormat="1">
      <c r="B84" s="278"/>
      <c r="C84" s="278"/>
      <c r="D84" s="313"/>
      <c r="E84" s="269"/>
      <c r="F84" s="269"/>
      <c r="G84" s="269"/>
      <c r="H84" s="269"/>
      <c r="I84" s="269"/>
      <c r="J84" s="269"/>
      <c r="K84" s="269"/>
      <c r="L84" s="269"/>
      <c r="M84" s="269"/>
      <c r="S84" s="269"/>
      <c r="T84" s="269"/>
      <c r="U84" s="269"/>
      <c r="V84" s="269"/>
      <c r="W84" s="269"/>
      <c r="X84" s="269"/>
      <c r="Y84" s="269"/>
      <c r="Z84" s="269"/>
      <c r="AA84" s="269"/>
      <c r="AB84" s="269"/>
      <c r="AC84" s="269"/>
      <c r="AD84" s="269"/>
      <c r="AE84" s="269"/>
      <c r="AF84" s="269"/>
      <c r="AG84" s="269"/>
      <c r="AH84" s="100"/>
      <c r="AI84" s="100"/>
      <c r="AJ84" s="100"/>
      <c r="AK84" s="100"/>
    </row>
    <row r="85" spans="2:37" s="182" customFormat="1" ht="9" customHeight="1">
      <c r="B85" s="269"/>
      <c r="C85" s="269"/>
      <c r="D85" s="313"/>
      <c r="E85" s="269"/>
      <c r="F85" s="269"/>
      <c r="G85" s="269"/>
      <c r="H85" s="269"/>
      <c r="I85" s="269"/>
      <c r="J85" s="269"/>
      <c r="K85" s="269"/>
      <c r="L85" s="269"/>
      <c r="M85" s="269"/>
      <c r="S85" s="269"/>
      <c r="T85" s="269"/>
      <c r="U85" s="269"/>
      <c r="V85" s="269"/>
      <c r="W85" s="269"/>
      <c r="X85" s="269"/>
      <c r="Y85" s="269"/>
      <c r="Z85" s="269"/>
      <c r="AA85" s="269"/>
      <c r="AB85" s="269"/>
      <c r="AC85" s="269"/>
      <c r="AD85" s="269"/>
      <c r="AE85" s="269"/>
      <c r="AF85" s="269"/>
      <c r="AG85" s="269"/>
      <c r="AH85" s="100"/>
      <c r="AI85" s="100"/>
      <c r="AJ85" s="100"/>
      <c r="AK85" s="100"/>
    </row>
    <row r="86" spans="2:37" s="182" customFormat="1">
      <c r="B86" s="278"/>
      <c r="C86" s="278"/>
      <c r="D86" s="269"/>
      <c r="E86" s="269"/>
      <c r="F86" s="269"/>
      <c r="G86" s="269"/>
      <c r="H86" s="269"/>
      <c r="I86" s="269"/>
      <c r="J86" s="269"/>
      <c r="K86" s="269"/>
      <c r="L86" s="269"/>
      <c r="M86" s="269"/>
      <c r="S86" s="269"/>
      <c r="T86" s="269"/>
      <c r="U86" s="269"/>
      <c r="V86" s="269"/>
      <c r="W86" s="269"/>
      <c r="X86" s="269"/>
      <c r="Y86" s="269"/>
      <c r="Z86" s="269"/>
      <c r="AA86" s="269"/>
      <c r="AB86" s="269"/>
      <c r="AC86" s="269"/>
      <c r="AD86" s="269"/>
      <c r="AE86" s="269"/>
      <c r="AF86" s="269"/>
      <c r="AG86" s="269"/>
      <c r="AH86" s="100"/>
      <c r="AI86" s="100"/>
      <c r="AJ86" s="100"/>
      <c r="AK86" s="100"/>
    </row>
    <row r="87" spans="2:37" s="182" customFormat="1">
      <c r="B87" s="278"/>
      <c r="C87" s="278"/>
      <c r="D87" s="269"/>
      <c r="E87" s="269"/>
      <c r="F87" s="269"/>
      <c r="G87" s="269"/>
      <c r="H87" s="269"/>
      <c r="I87" s="269"/>
      <c r="J87" s="269"/>
      <c r="K87" s="269"/>
      <c r="L87" s="269"/>
      <c r="M87" s="269"/>
      <c r="S87" s="269"/>
      <c r="T87" s="269"/>
      <c r="U87" s="269"/>
      <c r="V87" s="269"/>
      <c r="W87" s="269"/>
      <c r="X87" s="269"/>
      <c r="Y87" s="269"/>
      <c r="Z87" s="269"/>
      <c r="AA87" s="269"/>
      <c r="AB87" s="269"/>
      <c r="AC87" s="269"/>
      <c r="AD87" s="269"/>
      <c r="AE87" s="269"/>
      <c r="AF87" s="269"/>
      <c r="AG87" s="269"/>
      <c r="AH87" s="100"/>
      <c r="AI87" s="100"/>
      <c r="AJ87" s="100"/>
      <c r="AK87" s="100"/>
    </row>
    <row r="88" spans="2:37" s="182" customFormat="1" ht="18.75" customHeight="1">
      <c r="B88" s="278" t="s">
        <v>393</v>
      </c>
      <c r="C88" s="278"/>
      <c r="D88" s="267"/>
      <c r="E88" s="267"/>
      <c r="F88" s="267"/>
      <c r="G88" s="267"/>
      <c r="H88" s="267"/>
      <c r="I88" s="267"/>
      <c r="J88" s="267"/>
      <c r="K88" s="267"/>
      <c r="L88" s="267"/>
      <c r="M88" s="267"/>
      <c r="S88" s="269"/>
      <c r="T88" s="269"/>
      <c r="U88" s="269"/>
      <c r="V88" s="269"/>
      <c r="W88" s="269"/>
      <c r="X88" s="269"/>
      <c r="Y88" s="269"/>
      <c r="Z88" s="269"/>
      <c r="AA88" s="269"/>
      <c r="AB88" s="269"/>
      <c r="AC88" s="269"/>
      <c r="AD88" s="269"/>
      <c r="AE88" s="269"/>
      <c r="AF88" s="269"/>
      <c r="AG88" s="269"/>
      <c r="AH88" s="100"/>
      <c r="AI88" s="100"/>
      <c r="AJ88" s="100"/>
      <c r="AK88" s="100"/>
    </row>
    <row r="89" spans="2:37" s="182" customFormat="1" ht="150" customHeight="1">
      <c r="B89" s="599"/>
      <c r="C89" s="599"/>
      <c r="D89" s="599"/>
      <c r="E89" s="599"/>
      <c r="F89" s="599"/>
      <c r="G89" s="599"/>
      <c r="H89" s="599"/>
      <c r="I89" s="599"/>
      <c r="J89" s="599"/>
      <c r="K89" s="599"/>
      <c r="L89" s="599"/>
      <c r="M89" s="599"/>
      <c r="S89" s="269"/>
      <c r="T89" s="269"/>
      <c r="U89" s="269"/>
      <c r="V89" s="269"/>
      <c r="W89" s="269"/>
      <c r="X89" s="269"/>
      <c r="Y89" s="269"/>
      <c r="Z89" s="269"/>
      <c r="AA89" s="269"/>
      <c r="AB89" s="269"/>
      <c r="AC89" s="269"/>
      <c r="AD89" s="269"/>
      <c r="AE89" s="269"/>
      <c r="AF89" s="269"/>
      <c r="AG89" s="269"/>
      <c r="AH89" s="100"/>
      <c r="AI89" s="100"/>
      <c r="AJ89" s="100"/>
      <c r="AK89" s="100"/>
    </row>
    <row r="90" spans="2:37" s="182" customFormat="1">
      <c r="B90" s="183"/>
      <c r="C90" s="183"/>
      <c r="D90" s="184"/>
      <c r="E90" s="184"/>
      <c r="F90" s="184"/>
      <c r="G90" s="184"/>
      <c r="S90" s="269"/>
      <c r="T90" s="269"/>
      <c r="U90" s="269"/>
      <c r="V90" s="269"/>
      <c r="W90" s="269"/>
      <c r="X90" s="269"/>
      <c r="Y90" s="269"/>
      <c r="Z90" s="269"/>
      <c r="AA90" s="269"/>
      <c r="AB90" s="269"/>
      <c r="AC90" s="269"/>
      <c r="AD90" s="269"/>
      <c r="AE90" s="269"/>
      <c r="AF90" s="269"/>
      <c r="AG90" s="269"/>
      <c r="AH90" s="100"/>
      <c r="AI90" s="100"/>
      <c r="AJ90" s="100"/>
      <c r="AK90" s="100"/>
    </row>
    <row r="91" spans="2:37" s="182" customFormat="1">
      <c r="B91" s="183"/>
      <c r="C91" s="183"/>
      <c r="D91" s="184"/>
      <c r="E91" s="184"/>
      <c r="F91" s="184"/>
      <c r="G91" s="184"/>
      <c r="S91" s="269"/>
      <c r="T91" s="269"/>
      <c r="U91" s="269"/>
      <c r="V91" s="269"/>
      <c r="W91" s="269"/>
      <c r="X91" s="269"/>
      <c r="Y91" s="269"/>
      <c r="Z91" s="269"/>
      <c r="AA91" s="269"/>
      <c r="AB91" s="269"/>
      <c r="AC91" s="269"/>
      <c r="AD91" s="269"/>
      <c r="AE91" s="269"/>
      <c r="AF91" s="269"/>
      <c r="AG91" s="269"/>
      <c r="AH91" s="100"/>
      <c r="AI91" s="100"/>
      <c r="AJ91" s="100"/>
      <c r="AK91" s="100"/>
    </row>
    <row r="92" spans="2:37" s="182" customFormat="1">
      <c r="B92" s="183"/>
      <c r="C92" s="183"/>
      <c r="D92" s="184"/>
      <c r="E92" s="184"/>
      <c r="F92" s="184"/>
      <c r="G92" s="184"/>
      <c r="S92" s="269"/>
      <c r="T92" s="269"/>
      <c r="U92" s="269"/>
      <c r="V92" s="269"/>
      <c r="W92" s="269"/>
      <c r="X92" s="269"/>
      <c r="Y92" s="269"/>
      <c r="Z92" s="269"/>
      <c r="AA92" s="269"/>
      <c r="AB92" s="269"/>
      <c r="AC92" s="269"/>
      <c r="AD92" s="269"/>
      <c r="AE92" s="269"/>
      <c r="AF92" s="269"/>
      <c r="AG92" s="269"/>
      <c r="AH92" s="100"/>
      <c r="AI92" s="100"/>
      <c r="AJ92" s="100"/>
      <c r="AK92" s="100"/>
    </row>
    <row r="93" spans="2:37" s="182" customFormat="1">
      <c r="B93" s="185"/>
      <c r="C93" s="185"/>
      <c r="D93" s="184"/>
      <c r="E93" s="184"/>
      <c r="F93" s="184"/>
      <c r="G93" s="184"/>
      <c r="S93" s="269"/>
      <c r="T93" s="269"/>
      <c r="U93" s="269"/>
      <c r="V93" s="269"/>
      <c r="W93" s="269"/>
      <c r="X93" s="269"/>
      <c r="Y93" s="269"/>
      <c r="Z93" s="269"/>
      <c r="AA93" s="269"/>
      <c r="AB93" s="269"/>
      <c r="AC93" s="269"/>
      <c r="AD93" s="269"/>
      <c r="AE93" s="269"/>
      <c r="AF93" s="269"/>
      <c r="AG93" s="269"/>
      <c r="AH93" s="100"/>
      <c r="AI93" s="100"/>
      <c r="AJ93" s="100"/>
      <c r="AK93" s="100"/>
    </row>
    <row r="94" spans="2:37" s="182" customFormat="1">
      <c r="B94" s="180"/>
      <c r="C94" s="180"/>
      <c r="S94" s="269"/>
      <c r="T94" s="269"/>
      <c r="U94" s="269"/>
      <c r="V94" s="269"/>
      <c r="W94" s="269"/>
      <c r="X94" s="269"/>
      <c r="Y94" s="269"/>
      <c r="Z94" s="269"/>
      <c r="AA94" s="269"/>
      <c r="AB94" s="269"/>
      <c r="AC94" s="269"/>
      <c r="AD94" s="269"/>
      <c r="AE94" s="269"/>
      <c r="AF94" s="269"/>
      <c r="AG94" s="269"/>
      <c r="AH94" s="100"/>
      <c r="AI94" s="100"/>
      <c r="AJ94" s="100"/>
      <c r="AK94" s="100"/>
    </row>
    <row r="95" spans="2:37" s="182" customFormat="1" ht="18.75" customHeight="1">
      <c r="B95" s="600"/>
      <c r="C95" s="186"/>
      <c r="D95" s="600"/>
      <c r="E95" s="600"/>
      <c r="F95" s="186"/>
      <c r="G95" s="186"/>
      <c r="S95" s="269"/>
      <c r="T95" s="269"/>
      <c r="U95" s="269"/>
      <c r="V95" s="269"/>
      <c r="W95" s="269"/>
      <c r="X95" s="269"/>
      <c r="Y95" s="269"/>
      <c r="Z95" s="269"/>
      <c r="AA95" s="269"/>
      <c r="AB95" s="269"/>
      <c r="AC95" s="269"/>
      <c r="AD95" s="269"/>
      <c r="AE95" s="269"/>
      <c r="AF95" s="269"/>
      <c r="AG95" s="269"/>
      <c r="AH95" s="100"/>
      <c r="AI95" s="100"/>
      <c r="AJ95" s="100"/>
      <c r="AK95" s="100"/>
    </row>
    <row r="96" spans="2:37" s="182" customFormat="1">
      <c r="B96" s="600"/>
      <c r="C96" s="186"/>
      <c r="D96" s="186"/>
      <c r="E96" s="187"/>
      <c r="F96" s="187"/>
      <c r="G96" s="187"/>
      <c r="S96" s="269"/>
      <c r="T96" s="269"/>
      <c r="U96" s="269"/>
      <c r="V96" s="269"/>
      <c r="W96" s="269"/>
      <c r="X96" s="269"/>
      <c r="Y96" s="269"/>
      <c r="Z96" s="269"/>
      <c r="AA96" s="269"/>
      <c r="AB96" s="269"/>
      <c r="AC96" s="269"/>
      <c r="AD96" s="269"/>
      <c r="AE96" s="269"/>
      <c r="AF96" s="269"/>
      <c r="AG96" s="269"/>
      <c r="AH96" s="100"/>
      <c r="AI96" s="100"/>
      <c r="AJ96" s="100"/>
      <c r="AK96" s="100"/>
    </row>
    <row r="97" spans="2:37" s="182" customFormat="1">
      <c r="B97" s="183"/>
      <c r="C97" s="183"/>
      <c r="D97" s="184"/>
      <c r="E97" s="184"/>
      <c r="F97" s="184"/>
      <c r="G97" s="184"/>
      <c r="S97" s="269"/>
      <c r="T97" s="269"/>
      <c r="U97" s="269"/>
      <c r="V97" s="269"/>
      <c r="W97" s="269"/>
      <c r="X97" s="269"/>
      <c r="Y97" s="269"/>
      <c r="Z97" s="269"/>
      <c r="AA97" s="269"/>
      <c r="AB97" s="269"/>
      <c r="AC97" s="269"/>
      <c r="AD97" s="269"/>
      <c r="AE97" s="269"/>
      <c r="AF97" s="269"/>
      <c r="AG97" s="269"/>
      <c r="AH97" s="100"/>
      <c r="AI97" s="100"/>
      <c r="AJ97" s="100"/>
      <c r="AK97" s="100"/>
    </row>
    <row r="98" spans="2:37" s="182" customFormat="1">
      <c r="B98" s="183"/>
      <c r="C98" s="183"/>
      <c r="D98" s="184"/>
      <c r="E98" s="184"/>
      <c r="F98" s="184"/>
      <c r="G98" s="184"/>
      <c r="S98" s="269"/>
      <c r="T98" s="269"/>
      <c r="U98" s="269"/>
      <c r="V98" s="269"/>
      <c r="W98" s="269"/>
      <c r="X98" s="269"/>
      <c r="Y98" s="269"/>
      <c r="Z98" s="269"/>
      <c r="AA98" s="269"/>
      <c r="AB98" s="269"/>
      <c r="AC98" s="269"/>
      <c r="AD98" s="269"/>
      <c r="AE98" s="269"/>
      <c r="AF98" s="269"/>
      <c r="AG98" s="269"/>
      <c r="AH98" s="100"/>
      <c r="AI98" s="100"/>
      <c r="AJ98" s="100"/>
      <c r="AK98" s="100"/>
    </row>
    <row r="99" spans="2:37" s="182" customFormat="1">
      <c r="B99" s="183"/>
      <c r="C99" s="183"/>
      <c r="D99" s="184"/>
      <c r="E99" s="184"/>
      <c r="F99" s="184"/>
      <c r="G99" s="184"/>
      <c r="S99" s="269"/>
      <c r="T99" s="269"/>
      <c r="U99" s="269"/>
      <c r="V99" s="269"/>
      <c r="W99" s="269"/>
      <c r="X99" s="269"/>
      <c r="Y99" s="269"/>
      <c r="Z99" s="269"/>
      <c r="AA99" s="269"/>
      <c r="AB99" s="269"/>
      <c r="AC99" s="269"/>
      <c r="AD99" s="269"/>
      <c r="AE99" s="269"/>
      <c r="AF99" s="269"/>
      <c r="AG99" s="269"/>
      <c r="AH99" s="100"/>
      <c r="AI99" s="100"/>
      <c r="AJ99" s="100"/>
      <c r="AK99" s="100"/>
    </row>
    <row r="100" spans="2:37" s="182" customFormat="1">
      <c r="B100" s="185"/>
      <c r="C100" s="185"/>
      <c r="D100" s="184"/>
      <c r="E100" s="184"/>
      <c r="F100" s="184"/>
      <c r="G100" s="184"/>
      <c r="S100" s="269"/>
      <c r="T100" s="269"/>
      <c r="U100" s="269"/>
      <c r="V100" s="269"/>
      <c r="W100" s="269"/>
      <c r="X100" s="269"/>
      <c r="Y100" s="269"/>
      <c r="Z100" s="269"/>
      <c r="AA100" s="269"/>
      <c r="AB100" s="269"/>
      <c r="AC100" s="269"/>
      <c r="AD100" s="269"/>
      <c r="AE100" s="269"/>
      <c r="AF100" s="269"/>
      <c r="AG100" s="269"/>
      <c r="AH100" s="100"/>
      <c r="AI100" s="100"/>
      <c r="AJ100" s="100"/>
      <c r="AK100" s="100"/>
    </row>
    <row r="101" spans="2:37" s="182" customFormat="1">
      <c r="B101" s="188"/>
      <c r="C101" s="188"/>
      <c r="S101" s="267"/>
      <c r="T101" s="267"/>
      <c r="U101" s="267"/>
      <c r="V101" s="267"/>
      <c r="W101" s="267"/>
      <c r="X101" s="267"/>
      <c r="Y101" s="267"/>
      <c r="Z101" s="267"/>
      <c r="AA101" s="267"/>
      <c r="AB101" s="267"/>
      <c r="AC101" s="267"/>
      <c r="AD101" s="267"/>
      <c r="AE101" s="267"/>
      <c r="AF101" s="267"/>
      <c r="AG101" s="267"/>
      <c r="AH101" s="100"/>
      <c r="AI101" s="100"/>
      <c r="AJ101" s="100"/>
      <c r="AK101" s="100"/>
    </row>
    <row r="102" spans="2:37" s="182" customFormat="1">
      <c r="D102" s="189"/>
      <c r="S102" s="267"/>
      <c r="T102" s="267"/>
      <c r="U102" s="267"/>
      <c r="V102" s="267"/>
      <c r="W102" s="267"/>
      <c r="X102" s="267"/>
      <c r="Y102" s="267"/>
      <c r="Z102" s="267"/>
      <c r="AA102" s="267"/>
      <c r="AB102" s="267"/>
      <c r="AC102" s="267"/>
      <c r="AD102" s="267"/>
      <c r="AE102" s="267"/>
      <c r="AF102" s="267"/>
      <c r="AG102" s="267"/>
      <c r="AH102" s="100"/>
      <c r="AI102" s="100"/>
      <c r="AJ102" s="100"/>
      <c r="AK102" s="100"/>
    </row>
    <row r="103" spans="2:37" s="182" customFormat="1">
      <c r="S103" s="267"/>
      <c r="T103" s="267"/>
      <c r="U103" s="267"/>
      <c r="V103" s="267"/>
      <c r="W103" s="267"/>
      <c r="X103" s="267"/>
      <c r="Y103" s="267"/>
      <c r="Z103" s="267"/>
      <c r="AA103" s="267"/>
      <c r="AB103" s="267"/>
      <c r="AC103" s="267"/>
      <c r="AD103" s="267"/>
      <c r="AE103" s="267"/>
      <c r="AF103" s="267"/>
      <c r="AG103" s="267"/>
      <c r="AH103" s="100"/>
      <c r="AI103" s="100"/>
      <c r="AJ103" s="100"/>
      <c r="AK103" s="100"/>
    </row>
    <row r="105" spans="2:37" ht="14.25" customHeight="1"/>
  </sheetData>
  <mergeCells count="75">
    <mergeCell ref="B45:E45"/>
    <mergeCell ref="G45:M45"/>
    <mergeCell ref="F67:I67"/>
    <mergeCell ref="B51:M51"/>
    <mergeCell ref="B56:C57"/>
    <mergeCell ref="D56:D57"/>
    <mergeCell ref="E56:I56"/>
    <mergeCell ref="J56:J57"/>
    <mergeCell ref="K56:K57"/>
    <mergeCell ref="L56:L57"/>
    <mergeCell ref="F59:I59"/>
    <mergeCell ref="F60:I60"/>
    <mergeCell ref="F61:I61"/>
    <mergeCell ref="B63:B66"/>
    <mergeCell ref="B67:D67"/>
    <mergeCell ref="B13:M13"/>
    <mergeCell ref="B2:M2"/>
    <mergeCell ref="L5:M5"/>
    <mergeCell ref="B8:C8"/>
    <mergeCell ref="D8:M8"/>
    <mergeCell ref="B9:C9"/>
    <mergeCell ref="D9:M9"/>
    <mergeCell ref="B10:C10"/>
    <mergeCell ref="D10:M10"/>
    <mergeCell ref="B11:C11"/>
    <mergeCell ref="D11:M11"/>
    <mergeCell ref="B12:M12"/>
    <mergeCell ref="R41:Z41"/>
    <mergeCell ref="B14:M14"/>
    <mergeCell ref="B15:M15"/>
    <mergeCell ref="B16:M16"/>
    <mergeCell ref="E17:H17"/>
    <mergeCell ref="I17:M17"/>
    <mergeCell ref="B21:M21"/>
    <mergeCell ref="V40:AD40"/>
    <mergeCell ref="B17:C17"/>
    <mergeCell ref="E26:I26"/>
    <mergeCell ref="C32:J32"/>
    <mergeCell ref="C34:M36"/>
    <mergeCell ref="B40:E40"/>
    <mergeCell ref="G40:M40"/>
    <mergeCell ref="R48:Z48"/>
    <mergeCell ref="V47:AD47"/>
    <mergeCell ref="B48:M48"/>
    <mergeCell ref="F57:I57"/>
    <mergeCell ref="F58:I58"/>
    <mergeCell ref="B58:B62"/>
    <mergeCell ref="L69:L70"/>
    <mergeCell ref="F70:I70"/>
    <mergeCell ref="F62:I62"/>
    <mergeCell ref="F63:I63"/>
    <mergeCell ref="F64:I64"/>
    <mergeCell ref="F65:I65"/>
    <mergeCell ref="F66:I66"/>
    <mergeCell ref="B69:C70"/>
    <mergeCell ref="D69:D70"/>
    <mergeCell ref="E69:I69"/>
    <mergeCell ref="J69:J70"/>
    <mergeCell ref="K69:K70"/>
    <mergeCell ref="B71:B75"/>
    <mergeCell ref="F71:I71"/>
    <mergeCell ref="F72:I72"/>
    <mergeCell ref="F73:I73"/>
    <mergeCell ref="F74:I74"/>
    <mergeCell ref="F75:I75"/>
    <mergeCell ref="B89:M89"/>
    <mergeCell ref="B95:B96"/>
    <mergeCell ref="D95:E95"/>
    <mergeCell ref="B76:B79"/>
    <mergeCell ref="F76:I76"/>
    <mergeCell ref="F77:I77"/>
    <mergeCell ref="F78:I78"/>
    <mergeCell ref="F79:I79"/>
    <mergeCell ref="B80:D80"/>
    <mergeCell ref="F80:I80"/>
  </mergeCells>
  <phoneticPr fontId="5"/>
  <conditionalFormatting sqref="D17:D18">
    <cfRule type="containsText" dxfId="35" priority="1" operator="containsText" text="あり">
      <formula>NOT(ISERROR(SEARCH("あり",D17)))</formula>
    </cfRule>
    <cfRule type="containsText" dxfId="34" priority="2" operator="containsText" text="なし">
      <formula>NOT(ISERROR(SEARCH("なし",D17)))</formula>
    </cfRule>
    <cfRule type="containsText" dxfId="33" priority="3" operator="containsText" text="あり">
      <formula>NOT(ISERROR(SEARCH("あり",D17)))</formula>
    </cfRule>
  </conditionalFormatting>
  <dataValidations count="6">
    <dataValidation imeMode="halfKatakana" allowBlank="1" showInputMessage="1" showErrorMessage="1" sqref="D10:K10 D8" xr:uid="{383863ED-BD7D-4353-8D4D-9DFC5C8ACCDB}"/>
    <dataValidation type="list" allowBlank="1" showInputMessage="1" showErrorMessage="1" sqref="D17" xr:uid="{1D06BA5A-30E4-4672-AF59-D9026B8B398C}">
      <formula1>"あり,なし"</formula1>
    </dataValidation>
    <dataValidation imeMode="halfAlpha" allowBlank="1" showInputMessage="1" showErrorMessage="1" sqref="B15:M15" xr:uid="{0FD7E762-B674-4359-9272-3B15AEF6B9CE}"/>
    <dataValidation type="list" allowBlank="1" showInputMessage="1" showErrorMessage="1" sqref="I17:M17" xr:uid="{D562E711-E31C-4E33-AD9D-F1253186D869}">
      <formula1>"令和元年度,令和２年度,令和３年度,令和４年度,令和５年度,令和６年度"</formula1>
    </dataValidation>
    <dataValidation type="list" allowBlank="1" showInputMessage="1" showErrorMessage="1" sqref="B13:M13" xr:uid="{DDEB615D-303E-47D4-A804-26F73C647DFD}">
      <formula1>"障害者支援施設,グループホーム,障害児入所施設,短期入所,訪問系事業所"</formula1>
    </dataValidation>
    <dataValidation type="list" allowBlank="1" showInputMessage="1" showErrorMessage="1" sqref="I18:M18" xr:uid="{1352BEFC-F01F-4A68-9159-519F0C7B08B8}">
      <formula1>"令和元年度,令和２年度,令和３年度,令和４年度"</formula1>
    </dataValidation>
  </dataValidations>
  <pageMargins left="0.7" right="0.7" top="0.75" bottom="0.75" header="0.3" footer="0.3"/>
  <pageSetup paperSize="9" scale="50" orientation="portrait" r:id="rId1"/>
  <colBreaks count="1" manualBreakCount="1">
    <brk id="16" max="95" man="1"/>
  </colBreaks>
  <drawing r:id="rId2"/>
  <legacyDrawing r:id="rId3"/>
  <mc:AlternateContent xmlns:mc="http://schemas.openxmlformats.org/markup-compatibility/2006">
    <mc:Choice Requires="x14">
      <controls>
        <mc:AlternateContent xmlns:mc="http://schemas.openxmlformats.org/markup-compatibility/2006">
          <mc:Choice Requires="x14">
            <control shapeId="164868" r:id="rId4" name="Check Box 4">
              <controlPr defaultSize="0" autoFill="0" autoLine="0" autoPict="0">
                <anchor moveWithCells="1">
                  <from>
                    <xdr:col>0</xdr:col>
                    <xdr:colOff>68580</xdr:colOff>
                    <xdr:row>19</xdr:row>
                    <xdr:rowOff>76200</xdr:rowOff>
                  </from>
                  <to>
                    <xdr:col>1</xdr:col>
                    <xdr:colOff>220980</xdr:colOff>
                    <xdr:row>21</xdr:row>
                    <xdr:rowOff>220980</xdr:rowOff>
                  </to>
                </anchor>
              </controlPr>
            </control>
          </mc:Choice>
        </mc:AlternateContent>
        <mc:AlternateContent xmlns:mc="http://schemas.openxmlformats.org/markup-compatibility/2006">
          <mc:Choice Requires="x14">
            <control shapeId="164869" r:id="rId5" name="Check Box 5">
              <controlPr defaultSize="0" autoFill="0" autoLine="0" autoPict="0">
                <anchor moveWithCells="1">
                  <from>
                    <xdr:col>0</xdr:col>
                    <xdr:colOff>76200</xdr:colOff>
                    <xdr:row>20</xdr:row>
                    <xdr:rowOff>106680</xdr:rowOff>
                  </from>
                  <to>
                    <xdr:col>1</xdr:col>
                    <xdr:colOff>236220</xdr:colOff>
                    <xdr:row>22</xdr:row>
                    <xdr:rowOff>251460</xdr:rowOff>
                  </to>
                </anchor>
              </controlPr>
            </control>
          </mc:Choice>
        </mc:AlternateContent>
        <mc:AlternateContent xmlns:mc="http://schemas.openxmlformats.org/markup-compatibility/2006">
          <mc:Choice Requires="x14">
            <control shapeId="164870" r:id="rId6" name="Check Box 6">
              <controlPr defaultSize="0" autoFill="0" autoLine="0" autoPict="0">
                <anchor moveWithCells="1">
                  <from>
                    <xdr:col>0</xdr:col>
                    <xdr:colOff>76200</xdr:colOff>
                    <xdr:row>21</xdr:row>
                    <xdr:rowOff>137160</xdr:rowOff>
                  </from>
                  <to>
                    <xdr:col>1</xdr:col>
                    <xdr:colOff>228600</xdr:colOff>
                    <xdr:row>24</xdr:row>
                    <xdr:rowOff>68580</xdr:rowOff>
                  </to>
                </anchor>
              </controlPr>
            </control>
          </mc:Choice>
        </mc:AlternateContent>
        <mc:AlternateContent xmlns:mc="http://schemas.openxmlformats.org/markup-compatibility/2006">
          <mc:Choice Requires="x14">
            <control shapeId="164871" r:id="rId7" name="Check Box 7">
              <controlPr defaultSize="0" autoFill="0" autoLine="0" autoPict="0">
                <anchor moveWithCells="1">
                  <from>
                    <xdr:col>2</xdr:col>
                    <xdr:colOff>15240</xdr:colOff>
                    <xdr:row>27</xdr:row>
                    <xdr:rowOff>175260</xdr:rowOff>
                  </from>
                  <to>
                    <xdr:col>2</xdr:col>
                    <xdr:colOff>251460</xdr:colOff>
                    <xdr:row>29</xdr:row>
                    <xdr:rowOff>76200</xdr:rowOff>
                  </to>
                </anchor>
              </controlPr>
            </control>
          </mc:Choice>
        </mc:AlternateContent>
        <mc:AlternateContent xmlns:mc="http://schemas.openxmlformats.org/markup-compatibility/2006">
          <mc:Choice Requires="x14">
            <control shapeId="164886" r:id="rId8" name="Check Box 22">
              <controlPr defaultSize="0" autoFill="0" autoLine="0" autoPict="0">
                <anchor moveWithCells="1">
                  <from>
                    <xdr:col>4</xdr:col>
                    <xdr:colOff>830580</xdr:colOff>
                    <xdr:row>27</xdr:row>
                    <xdr:rowOff>175260</xdr:rowOff>
                  </from>
                  <to>
                    <xdr:col>5</xdr:col>
                    <xdr:colOff>0</xdr:colOff>
                    <xdr:row>29</xdr:row>
                    <xdr:rowOff>76200</xdr:rowOff>
                  </to>
                </anchor>
              </controlPr>
            </control>
          </mc:Choice>
        </mc:AlternateContent>
        <mc:AlternateContent xmlns:mc="http://schemas.openxmlformats.org/markup-compatibility/2006">
          <mc:Choice Requires="x14">
            <control shapeId="164891" r:id="rId9" name="Check Box 27">
              <controlPr defaultSize="0" autoFill="0" autoLine="0" autoPict="0">
                <anchor moveWithCells="1">
                  <from>
                    <xdr:col>2</xdr:col>
                    <xdr:colOff>1623060</xdr:colOff>
                    <xdr:row>28</xdr:row>
                    <xdr:rowOff>160020</xdr:rowOff>
                  </from>
                  <to>
                    <xdr:col>2</xdr:col>
                    <xdr:colOff>1798320</xdr:colOff>
                    <xdr:row>30</xdr:row>
                    <xdr:rowOff>60960</xdr:rowOff>
                  </to>
                </anchor>
              </controlPr>
            </control>
          </mc:Choice>
        </mc:AlternateContent>
        <mc:AlternateContent xmlns:mc="http://schemas.openxmlformats.org/markup-compatibility/2006">
          <mc:Choice Requires="x14">
            <control shapeId="164892" r:id="rId10" name="Check Box 28">
              <controlPr defaultSize="0" autoFill="0" autoLine="0" autoPict="0">
                <anchor moveWithCells="1">
                  <from>
                    <xdr:col>2</xdr:col>
                    <xdr:colOff>1607820</xdr:colOff>
                    <xdr:row>27</xdr:row>
                    <xdr:rowOff>175260</xdr:rowOff>
                  </from>
                  <to>
                    <xdr:col>2</xdr:col>
                    <xdr:colOff>1805940</xdr:colOff>
                    <xdr:row>29</xdr:row>
                    <xdr:rowOff>15240</xdr:rowOff>
                  </to>
                </anchor>
              </controlPr>
            </control>
          </mc:Choice>
        </mc:AlternateContent>
        <mc:AlternateContent xmlns:mc="http://schemas.openxmlformats.org/markup-compatibility/2006">
          <mc:Choice Requires="x14">
            <control shapeId="164893" r:id="rId11" name="Check Box 29">
              <controlPr defaultSize="0" autoFill="0" autoLine="0" autoPict="0">
                <anchor moveWithCells="1">
                  <from>
                    <xdr:col>0</xdr:col>
                    <xdr:colOff>99060</xdr:colOff>
                    <xdr:row>18</xdr:row>
                    <xdr:rowOff>205740</xdr:rowOff>
                  </from>
                  <to>
                    <xdr:col>1</xdr:col>
                    <xdr:colOff>251460</xdr:colOff>
                    <xdr:row>20</xdr:row>
                    <xdr:rowOff>38100</xdr:rowOff>
                  </to>
                </anchor>
              </controlPr>
            </control>
          </mc:Choice>
        </mc:AlternateContent>
        <mc:AlternateContent xmlns:mc="http://schemas.openxmlformats.org/markup-compatibility/2006">
          <mc:Choice Requires="x14">
            <control shapeId="164896" r:id="rId12" name="Check Box 32">
              <controlPr defaultSize="0" autoFill="0" autoLine="0" autoPict="0">
                <anchor moveWithCells="1">
                  <from>
                    <xdr:col>2</xdr:col>
                    <xdr:colOff>30480</xdr:colOff>
                    <xdr:row>28</xdr:row>
                    <xdr:rowOff>144780</xdr:rowOff>
                  </from>
                  <to>
                    <xdr:col>2</xdr:col>
                    <xdr:colOff>297180</xdr:colOff>
                    <xdr:row>30</xdr:row>
                    <xdr:rowOff>38100</xdr:rowOff>
                  </to>
                </anchor>
              </controlPr>
            </control>
          </mc:Choice>
        </mc:AlternateContent>
        <mc:AlternateContent xmlns:mc="http://schemas.openxmlformats.org/markup-compatibility/2006">
          <mc:Choice Requires="x14">
            <control shapeId="164913" r:id="rId13" name="Check Box 49">
              <controlPr defaultSize="0" autoFill="0" autoLine="0" autoPict="0">
                <anchor moveWithCells="1">
                  <from>
                    <xdr:col>1</xdr:col>
                    <xdr:colOff>15240</xdr:colOff>
                    <xdr:row>40</xdr:row>
                    <xdr:rowOff>0</xdr:rowOff>
                  </from>
                  <to>
                    <xdr:col>2</xdr:col>
                    <xdr:colOff>1203960</xdr:colOff>
                    <xdr:row>40</xdr:row>
                    <xdr:rowOff>251460</xdr:rowOff>
                  </to>
                </anchor>
              </controlPr>
            </control>
          </mc:Choice>
        </mc:AlternateContent>
        <mc:AlternateContent xmlns:mc="http://schemas.openxmlformats.org/markup-compatibility/2006">
          <mc:Choice Requires="x14">
            <control shapeId="164914" r:id="rId14" name="Check Box 50">
              <controlPr defaultSize="0" autoFill="0" autoLine="0" autoPict="0">
                <anchor moveWithCells="1">
                  <from>
                    <xdr:col>1</xdr:col>
                    <xdr:colOff>15240</xdr:colOff>
                    <xdr:row>40</xdr:row>
                    <xdr:rowOff>220980</xdr:rowOff>
                  </from>
                  <to>
                    <xdr:col>2</xdr:col>
                    <xdr:colOff>1432560</xdr:colOff>
                    <xdr:row>41</xdr:row>
                    <xdr:rowOff>213360</xdr:rowOff>
                  </to>
                </anchor>
              </controlPr>
            </control>
          </mc:Choice>
        </mc:AlternateContent>
        <mc:AlternateContent xmlns:mc="http://schemas.openxmlformats.org/markup-compatibility/2006">
          <mc:Choice Requires="x14">
            <control shapeId="164915" r:id="rId15" name="Check Box 51">
              <controlPr defaultSize="0" autoFill="0" autoLine="0" autoPict="0">
                <anchor moveWithCells="1">
                  <from>
                    <xdr:col>1</xdr:col>
                    <xdr:colOff>15240</xdr:colOff>
                    <xdr:row>41</xdr:row>
                    <xdr:rowOff>213360</xdr:rowOff>
                  </from>
                  <to>
                    <xdr:col>2</xdr:col>
                    <xdr:colOff>1234440</xdr:colOff>
                    <xdr:row>42</xdr:row>
                    <xdr:rowOff>198120</xdr:rowOff>
                  </to>
                </anchor>
              </controlPr>
            </control>
          </mc:Choice>
        </mc:AlternateContent>
        <mc:AlternateContent xmlns:mc="http://schemas.openxmlformats.org/markup-compatibility/2006">
          <mc:Choice Requires="x14">
            <control shapeId="164916" r:id="rId16" name="Check Box 52">
              <controlPr defaultSize="0" autoFill="0" autoLine="0" autoPict="0">
                <anchor moveWithCells="1">
                  <from>
                    <xdr:col>2</xdr:col>
                    <xdr:colOff>1805940</xdr:colOff>
                    <xdr:row>39</xdr:row>
                    <xdr:rowOff>228600</xdr:rowOff>
                  </from>
                  <to>
                    <xdr:col>4</xdr:col>
                    <xdr:colOff>998220</xdr:colOff>
                    <xdr:row>40</xdr:row>
                    <xdr:rowOff>213360</xdr:rowOff>
                  </to>
                </anchor>
              </controlPr>
            </control>
          </mc:Choice>
        </mc:AlternateContent>
        <mc:AlternateContent xmlns:mc="http://schemas.openxmlformats.org/markup-compatibility/2006">
          <mc:Choice Requires="x14">
            <control shapeId="164917" r:id="rId17" name="Check Box 53">
              <controlPr defaultSize="0" autoFill="0" autoLine="0" autoPict="0">
                <anchor moveWithCells="1">
                  <from>
                    <xdr:col>2</xdr:col>
                    <xdr:colOff>1805940</xdr:colOff>
                    <xdr:row>40</xdr:row>
                    <xdr:rowOff>213360</xdr:rowOff>
                  </from>
                  <to>
                    <xdr:col>4</xdr:col>
                    <xdr:colOff>998220</xdr:colOff>
                    <xdr:row>41</xdr:row>
                    <xdr:rowOff>205740</xdr:rowOff>
                  </to>
                </anchor>
              </controlPr>
            </control>
          </mc:Choice>
        </mc:AlternateContent>
        <mc:AlternateContent xmlns:mc="http://schemas.openxmlformats.org/markup-compatibility/2006">
          <mc:Choice Requires="x14">
            <control shapeId="164918" r:id="rId18" name="Check Box 54">
              <controlPr defaultSize="0" autoFill="0" autoLine="0" autoPict="0">
                <anchor moveWithCells="1">
                  <from>
                    <xdr:col>2</xdr:col>
                    <xdr:colOff>1805940</xdr:colOff>
                    <xdr:row>41</xdr:row>
                    <xdr:rowOff>213360</xdr:rowOff>
                  </from>
                  <to>
                    <xdr:col>4</xdr:col>
                    <xdr:colOff>998220</xdr:colOff>
                    <xdr:row>42</xdr:row>
                    <xdr:rowOff>198120</xdr:rowOff>
                  </to>
                </anchor>
              </controlPr>
            </control>
          </mc:Choice>
        </mc:AlternateContent>
        <mc:AlternateContent xmlns:mc="http://schemas.openxmlformats.org/markup-compatibility/2006">
          <mc:Choice Requires="x14">
            <control shapeId="164919" r:id="rId19" name="Check Box 55">
              <controlPr defaultSize="0" autoFill="0" autoLine="0" autoPict="0">
                <anchor moveWithCells="1">
                  <from>
                    <xdr:col>1</xdr:col>
                    <xdr:colOff>15240</xdr:colOff>
                    <xdr:row>43</xdr:row>
                    <xdr:rowOff>22860</xdr:rowOff>
                  </from>
                  <to>
                    <xdr:col>2</xdr:col>
                    <xdr:colOff>114300</xdr:colOff>
                    <xdr:row>44</xdr:row>
                    <xdr:rowOff>22860</xdr:rowOff>
                  </to>
                </anchor>
              </controlPr>
            </control>
          </mc:Choice>
        </mc:AlternateContent>
        <mc:AlternateContent xmlns:mc="http://schemas.openxmlformats.org/markup-compatibility/2006">
          <mc:Choice Requires="x14">
            <control shapeId="164920" r:id="rId20" name="Check Box 56">
              <controlPr defaultSize="0" autoFill="0" autoLine="0" autoPict="0">
                <anchor moveWithCells="1">
                  <from>
                    <xdr:col>6</xdr:col>
                    <xdr:colOff>106680</xdr:colOff>
                    <xdr:row>40</xdr:row>
                    <xdr:rowOff>30480</xdr:rowOff>
                  </from>
                  <to>
                    <xdr:col>8</xdr:col>
                    <xdr:colOff>556260</xdr:colOff>
                    <xdr:row>40</xdr:row>
                    <xdr:rowOff>236220</xdr:rowOff>
                  </to>
                </anchor>
              </controlPr>
            </control>
          </mc:Choice>
        </mc:AlternateContent>
        <mc:AlternateContent xmlns:mc="http://schemas.openxmlformats.org/markup-compatibility/2006">
          <mc:Choice Requires="x14">
            <control shapeId="164921" r:id="rId21" name="Check Box 57">
              <controlPr defaultSize="0" autoFill="0" autoLine="0" autoPict="0">
                <anchor moveWithCells="1">
                  <from>
                    <xdr:col>6</xdr:col>
                    <xdr:colOff>106680</xdr:colOff>
                    <xdr:row>41</xdr:row>
                    <xdr:rowOff>76200</xdr:rowOff>
                  </from>
                  <to>
                    <xdr:col>9</xdr:col>
                    <xdr:colOff>678180</xdr:colOff>
                    <xdr:row>42</xdr:row>
                    <xdr:rowOff>68580</xdr:rowOff>
                  </to>
                </anchor>
              </controlPr>
            </control>
          </mc:Choice>
        </mc:AlternateContent>
        <mc:AlternateContent xmlns:mc="http://schemas.openxmlformats.org/markup-compatibility/2006">
          <mc:Choice Requires="x14">
            <control shapeId="164922" r:id="rId22" name="Check Box 58">
              <controlPr defaultSize="0" autoFill="0" autoLine="0" autoPict="0">
                <anchor moveWithCells="1">
                  <from>
                    <xdr:col>6</xdr:col>
                    <xdr:colOff>106680</xdr:colOff>
                    <xdr:row>42</xdr:row>
                    <xdr:rowOff>30480</xdr:rowOff>
                  </from>
                  <to>
                    <xdr:col>9</xdr:col>
                    <xdr:colOff>495300</xdr:colOff>
                    <xdr:row>43</xdr:row>
                    <xdr:rowOff>22860</xdr:rowOff>
                  </to>
                </anchor>
              </controlPr>
            </control>
          </mc:Choice>
        </mc:AlternateContent>
        <mc:AlternateContent xmlns:mc="http://schemas.openxmlformats.org/markup-compatibility/2006">
          <mc:Choice Requires="x14">
            <control shapeId="164923" r:id="rId23" name="Check Box 59">
              <controlPr defaultSize="0" autoFill="0" autoLine="0" autoPict="0">
                <anchor moveWithCells="1">
                  <from>
                    <xdr:col>9</xdr:col>
                    <xdr:colOff>914400</xdr:colOff>
                    <xdr:row>41</xdr:row>
                    <xdr:rowOff>91440</xdr:rowOff>
                  </from>
                  <to>
                    <xdr:col>12</xdr:col>
                    <xdr:colOff>1264920</xdr:colOff>
                    <xdr:row>42</xdr:row>
                    <xdr:rowOff>91440</xdr:rowOff>
                  </to>
                </anchor>
              </controlPr>
            </control>
          </mc:Choice>
        </mc:AlternateContent>
        <mc:AlternateContent xmlns:mc="http://schemas.openxmlformats.org/markup-compatibility/2006">
          <mc:Choice Requires="x14">
            <control shapeId="164924" r:id="rId24" name="Check Box 60">
              <controlPr defaultSize="0" autoFill="0" autoLine="0" autoPict="0">
                <anchor moveWithCells="1">
                  <from>
                    <xdr:col>9</xdr:col>
                    <xdr:colOff>914400</xdr:colOff>
                    <xdr:row>42</xdr:row>
                    <xdr:rowOff>22860</xdr:rowOff>
                  </from>
                  <to>
                    <xdr:col>12</xdr:col>
                    <xdr:colOff>739140</xdr:colOff>
                    <xdr:row>43</xdr:row>
                    <xdr:rowOff>22860</xdr:rowOff>
                  </to>
                </anchor>
              </controlPr>
            </control>
          </mc:Choice>
        </mc:AlternateContent>
        <mc:AlternateContent xmlns:mc="http://schemas.openxmlformats.org/markup-compatibility/2006">
          <mc:Choice Requires="x14">
            <control shapeId="164925" r:id="rId25" name="Check Box 61">
              <controlPr defaultSize="0" autoFill="0" autoLine="0" autoPict="0">
                <anchor moveWithCells="1">
                  <from>
                    <xdr:col>9</xdr:col>
                    <xdr:colOff>914400</xdr:colOff>
                    <xdr:row>43</xdr:row>
                    <xdr:rowOff>38100</xdr:rowOff>
                  </from>
                  <to>
                    <xdr:col>11</xdr:col>
                    <xdr:colOff>60960</xdr:colOff>
                    <xdr:row>44</xdr:row>
                    <xdr:rowOff>38100</xdr:rowOff>
                  </to>
                </anchor>
              </controlPr>
            </control>
          </mc:Choice>
        </mc:AlternateContent>
        <mc:AlternateContent xmlns:mc="http://schemas.openxmlformats.org/markup-compatibility/2006">
          <mc:Choice Requires="x14">
            <control shapeId="164926" r:id="rId26" name="Check Box 62">
              <controlPr defaultSize="0" autoFill="0" autoLine="0" autoPict="0">
                <anchor moveWithCells="1">
                  <from>
                    <xdr:col>6</xdr:col>
                    <xdr:colOff>106680</xdr:colOff>
                    <xdr:row>43</xdr:row>
                    <xdr:rowOff>53340</xdr:rowOff>
                  </from>
                  <to>
                    <xdr:col>9</xdr:col>
                    <xdr:colOff>784860</xdr:colOff>
                    <xdr:row>44</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9AF4F-76B3-4A79-85C1-E260B7346C22}">
  <sheetPr>
    <tabColor rgb="FFFF0000"/>
  </sheetPr>
  <dimension ref="A1:S12"/>
  <sheetViews>
    <sheetView zoomScale="85" zoomScaleNormal="85" workbookViewId="0">
      <selection activeCell="J7" sqref="J7"/>
    </sheetView>
  </sheetViews>
  <sheetFormatPr defaultColWidth="9" defaultRowHeight="13.2"/>
  <cols>
    <col min="1" max="6" width="20.6640625" style="1" customWidth="1"/>
    <col min="7" max="9" width="21" style="1" customWidth="1"/>
    <col min="10" max="18" width="9" style="1"/>
    <col min="19" max="19" width="17.6640625" style="1" customWidth="1"/>
    <col min="20" max="16384" width="9" style="1"/>
  </cols>
  <sheetData>
    <row r="1" spans="1:19" ht="20.100000000000001" customHeight="1">
      <c r="A1" s="1" t="s">
        <v>326</v>
      </c>
    </row>
    <row r="2" spans="1:19" ht="20.100000000000001" customHeight="1">
      <c r="F2" s="92" t="s">
        <v>233</v>
      </c>
      <c r="G2" s="699">
        <f>'別紙1-2-3「デジタル事業計画書」'!$C$9</f>
        <v>0</v>
      </c>
      <c r="H2" s="700"/>
      <c r="R2" s="1" t="s">
        <v>234</v>
      </c>
      <c r="S2" s="64">
        <v>1334000</v>
      </c>
    </row>
    <row r="3" spans="1:19" ht="20.100000000000001" customHeight="1">
      <c r="F3" s="92" t="s">
        <v>235</v>
      </c>
      <c r="G3" s="468"/>
      <c r="H3" s="470"/>
      <c r="R3" s="1" t="s">
        <v>236</v>
      </c>
      <c r="S3" s="64">
        <v>2134000</v>
      </c>
    </row>
    <row r="4" spans="1:19" ht="16.2">
      <c r="A4" s="696" t="s">
        <v>237</v>
      </c>
      <c r="B4" s="696"/>
      <c r="C4" s="696"/>
      <c r="D4" s="696"/>
      <c r="E4" s="696"/>
      <c r="F4" s="696"/>
      <c r="G4" s="696"/>
      <c r="H4" s="696"/>
      <c r="R4" s="1" t="s">
        <v>238</v>
      </c>
      <c r="S4" s="64">
        <v>2667000</v>
      </c>
    </row>
    <row r="5" spans="1:19" ht="19.5" customHeight="1">
      <c r="A5" s="697"/>
      <c r="B5" s="697"/>
      <c r="C5" s="697"/>
      <c r="D5" s="697"/>
      <c r="E5" s="697"/>
      <c r="F5" s="95" t="s">
        <v>239</v>
      </c>
      <c r="R5" s="1" t="s">
        <v>240</v>
      </c>
      <c r="S5" s="64">
        <v>3467000</v>
      </c>
    </row>
    <row r="6" spans="1:19" ht="75.599999999999994" customHeight="1">
      <c r="A6" s="206" t="s">
        <v>312</v>
      </c>
      <c r="B6" s="206" t="s">
        <v>365</v>
      </c>
      <c r="C6" s="206" t="s">
        <v>123</v>
      </c>
      <c r="D6" s="206" t="s">
        <v>13</v>
      </c>
      <c r="E6" s="206" t="s">
        <v>10</v>
      </c>
      <c r="F6" s="206" t="s">
        <v>131</v>
      </c>
      <c r="G6" s="96" t="s">
        <v>483</v>
      </c>
      <c r="H6" s="96" t="s">
        <v>366</v>
      </c>
      <c r="R6" s="1" t="s">
        <v>241</v>
      </c>
      <c r="S6" s="64">
        <v>4267000</v>
      </c>
    </row>
    <row r="7" spans="1:19" ht="55.2" customHeight="1">
      <c r="A7" s="207" t="s">
        <v>367</v>
      </c>
      <c r="B7" s="261"/>
      <c r="C7" s="6">
        <f>'別紙1-2-2①「デジタル積算内訳書」'!$S$39</f>
        <v>0</v>
      </c>
      <c r="D7" s="266"/>
      <c r="E7" s="6">
        <f>C7-D7</f>
        <v>0</v>
      </c>
      <c r="F7" s="6">
        <f>IFERROR(VLOOKUP(G3,R2:S9,2,0),0)</f>
        <v>0</v>
      </c>
      <c r="G7" s="6">
        <f>MIN(F7,E7)</f>
        <v>0</v>
      </c>
      <c r="H7" s="6">
        <f>ROUNDDOWN(G7*3/4,-3)</f>
        <v>0</v>
      </c>
      <c r="R7" s="1" t="s">
        <v>242</v>
      </c>
      <c r="S7" s="64">
        <v>5067000</v>
      </c>
    </row>
    <row r="8" spans="1:19" ht="55.2" customHeight="1">
      <c r="A8" s="207" t="s">
        <v>368</v>
      </c>
      <c r="B8" s="261"/>
      <c r="C8" s="6">
        <f>'別紙1-2-2①「デジタル積算内訳書」'!$R$48</f>
        <v>0</v>
      </c>
      <c r="D8" s="266"/>
      <c r="E8" s="6">
        <f>C8-D8</f>
        <v>0</v>
      </c>
      <c r="F8" s="6">
        <f>IF(E8=0,0,1000000)</f>
        <v>0</v>
      </c>
      <c r="G8" s="6">
        <f>MIN(F8,E8)</f>
        <v>0</v>
      </c>
      <c r="H8" s="6">
        <f>ROUNDDOWN(G8*3/4,-3)</f>
        <v>0</v>
      </c>
      <c r="R8" s="1" t="s">
        <v>243</v>
      </c>
      <c r="S8" s="64">
        <v>5867000</v>
      </c>
    </row>
    <row r="9" spans="1:19" ht="43.5" customHeight="1">
      <c r="A9" s="33" t="s">
        <v>42</v>
      </c>
      <c r="B9" s="265">
        <f t="shared" ref="B9:H9" si="0">SUM(B7:B8)</f>
        <v>0</v>
      </c>
      <c r="C9" s="6">
        <f t="shared" si="0"/>
        <v>0</v>
      </c>
      <c r="D9" s="262">
        <f t="shared" si="0"/>
        <v>0</v>
      </c>
      <c r="E9" s="6">
        <f t="shared" si="0"/>
        <v>0</v>
      </c>
      <c r="F9" s="6">
        <f>SUM(F7:F8)</f>
        <v>0</v>
      </c>
      <c r="G9" s="6">
        <f t="shared" si="0"/>
        <v>0</v>
      </c>
      <c r="H9" s="6">
        <f t="shared" si="0"/>
        <v>0</v>
      </c>
      <c r="R9" s="1" t="s">
        <v>244</v>
      </c>
      <c r="S9" s="64">
        <v>6667000</v>
      </c>
    </row>
    <row r="10" spans="1:19" ht="19.5" customHeight="1">
      <c r="A10" s="698" t="s">
        <v>369</v>
      </c>
      <c r="B10" s="698"/>
      <c r="C10" s="698"/>
      <c r="D10" s="698"/>
      <c r="E10" s="698"/>
      <c r="F10" s="263"/>
      <c r="G10" s="264"/>
      <c r="H10" s="264"/>
    </row>
    <row r="11" spans="1:19" ht="6.75" customHeight="1">
      <c r="A11" s="7"/>
      <c r="B11" s="7"/>
      <c r="C11" s="7"/>
      <c r="D11" s="7"/>
      <c r="E11" s="7"/>
      <c r="F11" s="97"/>
    </row>
    <row r="12" spans="1:19" ht="20.100000000000001" customHeight="1"/>
  </sheetData>
  <mergeCells count="5">
    <mergeCell ref="G3:H3"/>
    <mergeCell ref="A4:H4"/>
    <mergeCell ref="A5:E5"/>
    <mergeCell ref="A10:E10"/>
    <mergeCell ref="G2:H2"/>
  </mergeCells>
  <phoneticPr fontId="5"/>
  <conditionalFormatting sqref="D7:D9">
    <cfRule type="notContainsBlanks" dxfId="32" priority="3">
      <formula>LEN(TRIM(D7))&gt;0</formula>
    </cfRule>
  </conditionalFormatting>
  <conditionalFormatting sqref="G3:H3 D7:D8">
    <cfRule type="expression" dxfId="31" priority="1">
      <formula>D3=""</formula>
    </cfRule>
  </conditionalFormatting>
  <dataValidations count="5">
    <dataValidation allowBlank="1" showInputMessage="1" showErrorMessage="1" prompt="自動計算のため入力不要_x000a_誤りがないか確認してください。" sqref="G7:G9" xr:uid="{52950EA6-5C7F-426B-8480-EBD57E1DE8EF}"/>
    <dataValidation allowBlank="1" showInputMessage="1" showErrorMessage="1" prompt="自動計算のため入力不要_x000a_電卓等で検算をしてください。" sqref="H7:H9 E7:E9" xr:uid="{468B4E37-9C2A-4AD3-9EB5-2548496ED53D}"/>
    <dataValidation allowBlank="1" showInputMessage="1" showErrorMessage="1" prompt="別紙１－２から転記されるため入力不要_x000a_電卓等で検算をしてください。" sqref="C7:C9" xr:uid="{09DA9EB5-121A-435A-8892-55186E9A049F}"/>
    <dataValidation allowBlank="1" showInputMessage="1" showErrorMessage="1" prompt="自動入力のため入力不要" sqref="G2" xr:uid="{BFE2F6A6-97CA-495B-BC69-5DC79A184E9F}"/>
    <dataValidation type="list" allowBlank="1" showInputMessage="1" showErrorMessage="1" prompt="自動入力のため入力不要" sqref="G3" xr:uid="{E2E18FB7-3364-4B4D-A570-26AFF0A6D3C6}">
      <formula1>$R$2:$R$9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CB69F-59D3-4FBA-A8BC-37D60EB28380}">
  <sheetPr>
    <tabColor rgb="FFFF0000"/>
  </sheetPr>
  <dimension ref="A1:AB60"/>
  <sheetViews>
    <sheetView zoomScale="55" zoomScaleNormal="55" workbookViewId="0">
      <selection activeCell="K2" sqref="K2:T2"/>
    </sheetView>
  </sheetViews>
  <sheetFormatPr defaultRowHeight="14.4"/>
  <cols>
    <col min="1" max="1" width="4.109375" style="126" bestFit="1" customWidth="1"/>
    <col min="2" max="6" width="9.77734375" style="1" customWidth="1"/>
    <col min="7" max="7" width="20.77734375" style="1" customWidth="1"/>
    <col min="8" max="8" width="26" style="1" customWidth="1"/>
    <col min="9" max="9" width="14.44140625" style="1" customWidth="1"/>
    <col min="10" max="26" width="9.77734375" style="1" customWidth="1"/>
    <col min="27" max="250" width="8.77734375" style="1"/>
    <col min="251" max="251" width="1.44140625" style="1" customWidth="1"/>
    <col min="252" max="252" width="15.6640625" style="1" customWidth="1"/>
    <col min="253" max="253" width="50.6640625" style="1" customWidth="1"/>
    <col min="254" max="256" width="12.6640625" style="1" customWidth="1"/>
    <col min="257" max="257" width="18.33203125" style="1" bestFit="1" customWidth="1"/>
    <col min="258" max="259" width="8.77734375" style="1"/>
    <col min="260" max="260" width="32" style="1" customWidth="1"/>
    <col min="261" max="506" width="8.77734375" style="1"/>
    <col min="507" max="507" width="1.44140625" style="1" customWidth="1"/>
    <col min="508" max="508" width="15.6640625" style="1" customWidth="1"/>
    <col min="509" max="509" width="50.6640625" style="1" customWidth="1"/>
    <col min="510" max="512" width="12.6640625" style="1" customWidth="1"/>
    <col min="513" max="513" width="18.33203125" style="1" bestFit="1" customWidth="1"/>
    <col min="514" max="515" width="8.77734375" style="1"/>
    <col min="516" max="516" width="32" style="1" customWidth="1"/>
    <col min="517" max="762" width="8.77734375" style="1"/>
    <col min="763" max="763" width="1.44140625" style="1" customWidth="1"/>
    <col min="764" max="764" width="15.6640625" style="1" customWidth="1"/>
    <col min="765" max="765" width="50.6640625" style="1" customWidth="1"/>
    <col min="766" max="768" width="12.6640625" style="1" customWidth="1"/>
    <col min="769" max="769" width="18.33203125" style="1" bestFit="1" customWidth="1"/>
    <col min="770" max="771" width="8.77734375" style="1"/>
    <col min="772" max="772" width="32" style="1" customWidth="1"/>
    <col min="773" max="1018" width="8.77734375" style="1"/>
    <col min="1019" max="1019" width="1.44140625" style="1" customWidth="1"/>
    <col min="1020" max="1020" width="15.6640625" style="1" customWidth="1"/>
    <col min="1021" max="1021" width="50.6640625" style="1" customWidth="1"/>
    <col min="1022" max="1024" width="12.6640625" style="1" customWidth="1"/>
    <col min="1025" max="1025" width="18.33203125" style="1" bestFit="1" customWidth="1"/>
    <col min="1026" max="1027" width="8.77734375" style="1"/>
    <col min="1028" max="1028" width="32" style="1" customWidth="1"/>
    <col min="1029" max="1274" width="8.77734375" style="1"/>
    <col min="1275" max="1275" width="1.44140625" style="1" customWidth="1"/>
    <col min="1276" max="1276" width="15.6640625" style="1" customWidth="1"/>
    <col min="1277" max="1277" width="50.6640625" style="1" customWidth="1"/>
    <col min="1278" max="1280" width="12.6640625" style="1" customWidth="1"/>
    <col min="1281" max="1281" width="18.33203125" style="1" bestFit="1" customWidth="1"/>
    <col min="1282" max="1283" width="8.77734375" style="1"/>
    <col min="1284" max="1284" width="32" style="1" customWidth="1"/>
    <col min="1285" max="1530" width="8.77734375" style="1"/>
    <col min="1531" max="1531" width="1.44140625" style="1" customWidth="1"/>
    <col min="1532" max="1532" width="15.6640625" style="1" customWidth="1"/>
    <col min="1533" max="1533" width="50.6640625" style="1" customWidth="1"/>
    <col min="1534" max="1536" width="12.6640625" style="1" customWidth="1"/>
    <col min="1537" max="1537" width="18.33203125" style="1" bestFit="1" customWidth="1"/>
    <col min="1538" max="1539" width="8.77734375" style="1"/>
    <col min="1540" max="1540" width="32" style="1" customWidth="1"/>
    <col min="1541" max="1786" width="8.77734375" style="1"/>
    <col min="1787" max="1787" width="1.44140625" style="1" customWidth="1"/>
    <col min="1788" max="1788" width="15.6640625" style="1" customWidth="1"/>
    <col min="1789" max="1789" width="50.6640625" style="1" customWidth="1"/>
    <col min="1790" max="1792" width="12.6640625" style="1" customWidth="1"/>
    <col min="1793" max="1793" width="18.33203125" style="1" bestFit="1" customWidth="1"/>
    <col min="1794" max="1795" width="8.77734375" style="1"/>
    <col min="1796" max="1796" width="32" style="1" customWidth="1"/>
    <col min="1797" max="2042" width="8.77734375" style="1"/>
    <col min="2043" max="2043" width="1.44140625" style="1" customWidth="1"/>
    <col min="2044" max="2044" width="15.6640625" style="1" customWidth="1"/>
    <col min="2045" max="2045" width="50.6640625" style="1" customWidth="1"/>
    <col min="2046" max="2048" width="12.6640625" style="1" customWidth="1"/>
    <col min="2049" max="2049" width="18.33203125" style="1" bestFit="1" customWidth="1"/>
    <col min="2050" max="2051" width="8.77734375" style="1"/>
    <col min="2052" max="2052" width="32" style="1" customWidth="1"/>
    <col min="2053" max="2298" width="8.77734375" style="1"/>
    <col min="2299" max="2299" width="1.44140625" style="1" customWidth="1"/>
    <col min="2300" max="2300" width="15.6640625" style="1" customWidth="1"/>
    <col min="2301" max="2301" width="50.6640625" style="1" customWidth="1"/>
    <col min="2302" max="2304" width="12.6640625" style="1" customWidth="1"/>
    <col min="2305" max="2305" width="18.33203125" style="1" bestFit="1" customWidth="1"/>
    <col min="2306" max="2307" width="8.77734375" style="1"/>
    <col min="2308" max="2308" width="32" style="1" customWidth="1"/>
    <col min="2309" max="2554" width="8.77734375" style="1"/>
    <col min="2555" max="2555" width="1.44140625" style="1" customWidth="1"/>
    <col min="2556" max="2556" width="15.6640625" style="1" customWidth="1"/>
    <col min="2557" max="2557" width="50.6640625" style="1" customWidth="1"/>
    <col min="2558" max="2560" width="12.6640625" style="1" customWidth="1"/>
    <col min="2561" max="2561" width="18.33203125" style="1" bestFit="1" customWidth="1"/>
    <col min="2562" max="2563" width="8.77734375" style="1"/>
    <col min="2564" max="2564" width="32" style="1" customWidth="1"/>
    <col min="2565" max="2810" width="8.77734375" style="1"/>
    <col min="2811" max="2811" width="1.44140625" style="1" customWidth="1"/>
    <col min="2812" max="2812" width="15.6640625" style="1" customWidth="1"/>
    <col min="2813" max="2813" width="50.6640625" style="1" customWidth="1"/>
    <col min="2814" max="2816" width="12.6640625" style="1" customWidth="1"/>
    <col min="2817" max="2817" width="18.33203125" style="1" bestFit="1" customWidth="1"/>
    <col min="2818" max="2819" width="8.77734375" style="1"/>
    <col min="2820" max="2820" width="32" style="1" customWidth="1"/>
    <col min="2821" max="3066" width="8.77734375" style="1"/>
    <col min="3067" max="3067" width="1.44140625" style="1" customWidth="1"/>
    <col min="3068" max="3068" width="15.6640625" style="1" customWidth="1"/>
    <col min="3069" max="3069" width="50.6640625" style="1" customWidth="1"/>
    <col min="3070" max="3072" width="12.6640625" style="1" customWidth="1"/>
    <col min="3073" max="3073" width="18.33203125" style="1" bestFit="1" customWidth="1"/>
    <col min="3074" max="3075" width="8.77734375" style="1"/>
    <col min="3076" max="3076" width="32" style="1" customWidth="1"/>
    <col min="3077" max="3322" width="8.77734375" style="1"/>
    <col min="3323" max="3323" width="1.44140625" style="1" customWidth="1"/>
    <col min="3324" max="3324" width="15.6640625" style="1" customWidth="1"/>
    <col min="3325" max="3325" width="50.6640625" style="1" customWidth="1"/>
    <col min="3326" max="3328" width="12.6640625" style="1" customWidth="1"/>
    <col min="3329" max="3329" width="18.33203125" style="1" bestFit="1" customWidth="1"/>
    <col min="3330" max="3331" width="8.77734375" style="1"/>
    <col min="3332" max="3332" width="32" style="1" customWidth="1"/>
    <col min="3333" max="3578" width="8.77734375" style="1"/>
    <col min="3579" max="3579" width="1.44140625" style="1" customWidth="1"/>
    <col min="3580" max="3580" width="15.6640625" style="1" customWidth="1"/>
    <col min="3581" max="3581" width="50.6640625" style="1" customWidth="1"/>
    <col min="3582" max="3584" width="12.6640625" style="1" customWidth="1"/>
    <col min="3585" max="3585" width="18.33203125" style="1" bestFit="1" customWidth="1"/>
    <col min="3586" max="3587" width="8.77734375" style="1"/>
    <col min="3588" max="3588" width="32" style="1" customWidth="1"/>
    <col min="3589" max="3834" width="8.77734375" style="1"/>
    <col min="3835" max="3835" width="1.44140625" style="1" customWidth="1"/>
    <col min="3836" max="3836" width="15.6640625" style="1" customWidth="1"/>
    <col min="3837" max="3837" width="50.6640625" style="1" customWidth="1"/>
    <col min="3838" max="3840" width="12.6640625" style="1" customWidth="1"/>
    <col min="3841" max="3841" width="18.33203125" style="1" bestFit="1" customWidth="1"/>
    <col min="3842" max="3843" width="8.77734375" style="1"/>
    <col min="3844" max="3844" width="32" style="1" customWidth="1"/>
    <col min="3845" max="4090" width="8.77734375" style="1"/>
    <col min="4091" max="4091" width="1.44140625" style="1" customWidth="1"/>
    <col min="4092" max="4092" width="15.6640625" style="1" customWidth="1"/>
    <col min="4093" max="4093" width="50.6640625" style="1" customWidth="1"/>
    <col min="4094" max="4096" width="12.6640625" style="1" customWidth="1"/>
    <col min="4097" max="4097" width="18.33203125" style="1" bestFit="1" customWidth="1"/>
    <col min="4098" max="4099" width="8.77734375" style="1"/>
    <col min="4100" max="4100" width="32" style="1" customWidth="1"/>
    <col min="4101" max="4346" width="8.77734375" style="1"/>
    <col min="4347" max="4347" width="1.44140625" style="1" customWidth="1"/>
    <col min="4348" max="4348" width="15.6640625" style="1" customWidth="1"/>
    <col min="4349" max="4349" width="50.6640625" style="1" customWidth="1"/>
    <col min="4350" max="4352" width="12.6640625" style="1" customWidth="1"/>
    <col min="4353" max="4353" width="18.33203125" style="1" bestFit="1" customWidth="1"/>
    <col min="4354" max="4355" width="8.77734375" style="1"/>
    <col min="4356" max="4356" width="32" style="1" customWidth="1"/>
    <col min="4357" max="4602" width="8.77734375" style="1"/>
    <col min="4603" max="4603" width="1.44140625" style="1" customWidth="1"/>
    <col min="4604" max="4604" width="15.6640625" style="1" customWidth="1"/>
    <col min="4605" max="4605" width="50.6640625" style="1" customWidth="1"/>
    <col min="4606" max="4608" width="12.6640625" style="1" customWidth="1"/>
    <col min="4609" max="4609" width="18.33203125" style="1" bestFit="1" customWidth="1"/>
    <col min="4610" max="4611" width="8.77734375" style="1"/>
    <col min="4612" max="4612" width="32" style="1" customWidth="1"/>
    <col min="4613" max="4858" width="8.77734375" style="1"/>
    <col min="4859" max="4859" width="1.44140625" style="1" customWidth="1"/>
    <col min="4860" max="4860" width="15.6640625" style="1" customWidth="1"/>
    <col min="4861" max="4861" width="50.6640625" style="1" customWidth="1"/>
    <col min="4862" max="4864" width="12.6640625" style="1" customWidth="1"/>
    <col min="4865" max="4865" width="18.33203125" style="1" bestFit="1" customWidth="1"/>
    <col min="4866" max="4867" width="8.77734375" style="1"/>
    <col min="4868" max="4868" width="32" style="1" customWidth="1"/>
    <col min="4869" max="5114" width="8.77734375" style="1"/>
    <col min="5115" max="5115" width="1.44140625" style="1" customWidth="1"/>
    <col min="5116" max="5116" width="15.6640625" style="1" customWidth="1"/>
    <col min="5117" max="5117" width="50.6640625" style="1" customWidth="1"/>
    <col min="5118" max="5120" width="12.6640625" style="1" customWidth="1"/>
    <col min="5121" max="5121" width="18.33203125" style="1" bestFit="1" customWidth="1"/>
    <col min="5122" max="5123" width="8.77734375" style="1"/>
    <col min="5124" max="5124" width="32" style="1" customWidth="1"/>
    <col min="5125" max="5370" width="8.77734375" style="1"/>
    <col min="5371" max="5371" width="1.44140625" style="1" customWidth="1"/>
    <col min="5372" max="5372" width="15.6640625" style="1" customWidth="1"/>
    <col min="5373" max="5373" width="50.6640625" style="1" customWidth="1"/>
    <col min="5374" max="5376" width="12.6640625" style="1" customWidth="1"/>
    <col min="5377" max="5377" width="18.33203125" style="1" bestFit="1" customWidth="1"/>
    <col min="5378" max="5379" width="8.77734375" style="1"/>
    <col min="5380" max="5380" width="32" style="1" customWidth="1"/>
    <col min="5381" max="5626" width="8.77734375" style="1"/>
    <col min="5627" max="5627" width="1.44140625" style="1" customWidth="1"/>
    <col min="5628" max="5628" width="15.6640625" style="1" customWidth="1"/>
    <col min="5629" max="5629" width="50.6640625" style="1" customWidth="1"/>
    <col min="5630" max="5632" width="12.6640625" style="1" customWidth="1"/>
    <col min="5633" max="5633" width="18.33203125" style="1" bestFit="1" customWidth="1"/>
    <col min="5634" max="5635" width="8.77734375" style="1"/>
    <col min="5636" max="5636" width="32" style="1" customWidth="1"/>
    <col min="5637" max="5882" width="8.77734375" style="1"/>
    <col min="5883" max="5883" width="1.44140625" style="1" customWidth="1"/>
    <col min="5884" max="5884" width="15.6640625" style="1" customWidth="1"/>
    <col min="5885" max="5885" width="50.6640625" style="1" customWidth="1"/>
    <col min="5886" max="5888" width="12.6640625" style="1" customWidth="1"/>
    <col min="5889" max="5889" width="18.33203125" style="1" bestFit="1" customWidth="1"/>
    <col min="5890" max="5891" width="8.77734375" style="1"/>
    <col min="5892" max="5892" width="32" style="1" customWidth="1"/>
    <col min="5893" max="6138" width="8.77734375" style="1"/>
    <col min="6139" max="6139" width="1.44140625" style="1" customWidth="1"/>
    <col min="6140" max="6140" width="15.6640625" style="1" customWidth="1"/>
    <col min="6141" max="6141" width="50.6640625" style="1" customWidth="1"/>
    <col min="6142" max="6144" width="12.6640625" style="1" customWidth="1"/>
    <col min="6145" max="6145" width="18.33203125" style="1" bestFit="1" customWidth="1"/>
    <col min="6146" max="6147" width="8.77734375" style="1"/>
    <col min="6148" max="6148" width="32" style="1" customWidth="1"/>
    <col min="6149" max="6394" width="8.77734375" style="1"/>
    <col min="6395" max="6395" width="1.44140625" style="1" customWidth="1"/>
    <col min="6396" max="6396" width="15.6640625" style="1" customWidth="1"/>
    <col min="6397" max="6397" width="50.6640625" style="1" customWidth="1"/>
    <col min="6398" max="6400" width="12.6640625" style="1" customWidth="1"/>
    <col min="6401" max="6401" width="18.33203125" style="1" bestFit="1" customWidth="1"/>
    <col min="6402" max="6403" width="8.77734375" style="1"/>
    <col min="6404" max="6404" width="32" style="1" customWidth="1"/>
    <col min="6405" max="6650" width="8.77734375" style="1"/>
    <col min="6651" max="6651" width="1.44140625" style="1" customWidth="1"/>
    <col min="6652" max="6652" width="15.6640625" style="1" customWidth="1"/>
    <col min="6653" max="6653" width="50.6640625" style="1" customWidth="1"/>
    <col min="6654" max="6656" width="12.6640625" style="1" customWidth="1"/>
    <col min="6657" max="6657" width="18.33203125" style="1" bestFit="1" customWidth="1"/>
    <col min="6658" max="6659" width="8.77734375" style="1"/>
    <col min="6660" max="6660" width="32" style="1" customWidth="1"/>
    <col min="6661" max="6906" width="8.77734375" style="1"/>
    <col min="6907" max="6907" width="1.44140625" style="1" customWidth="1"/>
    <col min="6908" max="6908" width="15.6640625" style="1" customWidth="1"/>
    <col min="6909" max="6909" width="50.6640625" style="1" customWidth="1"/>
    <col min="6910" max="6912" width="12.6640625" style="1" customWidth="1"/>
    <col min="6913" max="6913" width="18.33203125" style="1" bestFit="1" customWidth="1"/>
    <col min="6914" max="6915" width="8.77734375" style="1"/>
    <col min="6916" max="6916" width="32" style="1" customWidth="1"/>
    <col min="6917" max="7162" width="8.77734375" style="1"/>
    <col min="7163" max="7163" width="1.44140625" style="1" customWidth="1"/>
    <col min="7164" max="7164" width="15.6640625" style="1" customWidth="1"/>
    <col min="7165" max="7165" width="50.6640625" style="1" customWidth="1"/>
    <col min="7166" max="7168" width="12.6640625" style="1" customWidth="1"/>
    <col min="7169" max="7169" width="18.33203125" style="1" bestFit="1" customWidth="1"/>
    <col min="7170" max="7171" width="8.77734375" style="1"/>
    <col min="7172" max="7172" width="32" style="1" customWidth="1"/>
    <col min="7173" max="7418" width="8.77734375" style="1"/>
    <col min="7419" max="7419" width="1.44140625" style="1" customWidth="1"/>
    <col min="7420" max="7420" width="15.6640625" style="1" customWidth="1"/>
    <col min="7421" max="7421" width="50.6640625" style="1" customWidth="1"/>
    <col min="7422" max="7424" width="12.6640625" style="1" customWidth="1"/>
    <col min="7425" max="7425" width="18.33203125" style="1" bestFit="1" customWidth="1"/>
    <col min="7426" max="7427" width="8.77734375" style="1"/>
    <col min="7428" max="7428" width="32" style="1" customWidth="1"/>
    <col min="7429" max="7674" width="8.77734375" style="1"/>
    <col min="7675" max="7675" width="1.44140625" style="1" customWidth="1"/>
    <col min="7676" max="7676" width="15.6640625" style="1" customWidth="1"/>
    <col min="7677" max="7677" width="50.6640625" style="1" customWidth="1"/>
    <col min="7678" max="7680" width="12.6640625" style="1" customWidth="1"/>
    <col min="7681" max="7681" width="18.33203125" style="1" bestFit="1" customWidth="1"/>
    <col min="7682" max="7683" width="8.77734375" style="1"/>
    <col min="7684" max="7684" width="32" style="1" customWidth="1"/>
    <col min="7685" max="7930" width="8.77734375" style="1"/>
    <col min="7931" max="7931" width="1.44140625" style="1" customWidth="1"/>
    <col min="7932" max="7932" width="15.6640625" style="1" customWidth="1"/>
    <col min="7933" max="7933" width="50.6640625" style="1" customWidth="1"/>
    <col min="7934" max="7936" width="12.6640625" style="1" customWidth="1"/>
    <col min="7937" max="7937" width="18.33203125" style="1" bestFit="1" customWidth="1"/>
    <col min="7938" max="7939" width="8.77734375" style="1"/>
    <col min="7940" max="7940" width="32" style="1" customWidth="1"/>
    <col min="7941" max="8186" width="8.77734375" style="1"/>
    <col min="8187" max="8187" width="1.44140625" style="1" customWidth="1"/>
    <col min="8188" max="8188" width="15.6640625" style="1" customWidth="1"/>
    <col min="8189" max="8189" width="50.6640625" style="1" customWidth="1"/>
    <col min="8190" max="8192" width="12.6640625" style="1" customWidth="1"/>
    <col min="8193" max="8193" width="18.33203125" style="1" bestFit="1" customWidth="1"/>
    <col min="8194" max="8195" width="8.77734375" style="1"/>
    <col min="8196" max="8196" width="32" style="1" customWidth="1"/>
    <col min="8197" max="8442" width="8.77734375" style="1"/>
    <col min="8443" max="8443" width="1.44140625" style="1" customWidth="1"/>
    <col min="8444" max="8444" width="15.6640625" style="1" customWidth="1"/>
    <col min="8445" max="8445" width="50.6640625" style="1" customWidth="1"/>
    <col min="8446" max="8448" width="12.6640625" style="1" customWidth="1"/>
    <col min="8449" max="8449" width="18.33203125" style="1" bestFit="1" customWidth="1"/>
    <col min="8450" max="8451" width="8.77734375" style="1"/>
    <col min="8452" max="8452" width="32" style="1" customWidth="1"/>
    <col min="8453" max="8698" width="8.77734375" style="1"/>
    <col min="8699" max="8699" width="1.44140625" style="1" customWidth="1"/>
    <col min="8700" max="8700" width="15.6640625" style="1" customWidth="1"/>
    <col min="8701" max="8701" width="50.6640625" style="1" customWidth="1"/>
    <col min="8702" max="8704" width="12.6640625" style="1" customWidth="1"/>
    <col min="8705" max="8705" width="18.33203125" style="1" bestFit="1" customWidth="1"/>
    <col min="8706" max="8707" width="8.77734375" style="1"/>
    <col min="8708" max="8708" width="32" style="1" customWidth="1"/>
    <col min="8709" max="8954" width="8.77734375" style="1"/>
    <col min="8955" max="8955" width="1.44140625" style="1" customWidth="1"/>
    <col min="8956" max="8956" width="15.6640625" style="1" customWidth="1"/>
    <col min="8957" max="8957" width="50.6640625" style="1" customWidth="1"/>
    <col min="8958" max="8960" width="12.6640625" style="1" customWidth="1"/>
    <col min="8961" max="8961" width="18.33203125" style="1" bestFit="1" customWidth="1"/>
    <col min="8962" max="8963" width="8.77734375" style="1"/>
    <col min="8964" max="8964" width="32" style="1" customWidth="1"/>
    <col min="8965" max="9210" width="8.77734375" style="1"/>
    <col min="9211" max="9211" width="1.44140625" style="1" customWidth="1"/>
    <col min="9212" max="9212" width="15.6640625" style="1" customWidth="1"/>
    <col min="9213" max="9213" width="50.6640625" style="1" customWidth="1"/>
    <col min="9214" max="9216" width="12.6640625" style="1" customWidth="1"/>
    <col min="9217" max="9217" width="18.33203125" style="1" bestFit="1" customWidth="1"/>
    <col min="9218" max="9219" width="8.77734375" style="1"/>
    <col min="9220" max="9220" width="32" style="1" customWidth="1"/>
    <col min="9221" max="9466" width="8.77734375" style="1"/>
    <col min="9467" max="9467" width="1.44140625" style="1" customWidth="1"/>
    <col min="9468" max="9468" width="15.6640625" style="1" customWidth="1"/>
    <col min="9469" max="9469" width="50.6640625" style="1" customWidth="1"/>
    <col min="9470" max="9472" width="12.6640625" style="1" customWidth="1"/>
    <col min="9473" max="9473" width="18.33203125" style="1" bestFit="1" customWidth="1"/>
    <col min="9474" max="9475" width="8.77734375" style="1"/>
    <col min="9476" max="9476" width="32" style="1" customWidth="1"/>
    <col min="9477" max="9722" width="8.77734375" style="1"/>
    <col min="9723" max="9723" width="1.44140625" style="1" customWidth="1"/>
    <col min="9724" max="9724" width="15.6640625" style="1" customWidth="1"/>
    <col min="9725" max="9725" width="50.6640625" style="1" customWidth="1"/>
    <col min="9726" max="9728" width="12.6640625" style="1" customWidth="1"/>
    <col min="9729" max="9729" width="18.33203125" style="1" bestFit="1" customWidth="1"/>
    <col min="9730" max="9731" width="8.77734375" style="1"/>
    <col min="9732" max="9732" width="32" style="1" customWidth="1"/>
    <col min="9733" max="9978" width="8.77734375" style="1"/>
    <col min="9979" max="9979" width="1.44140625" style="1" customWidth="1"/>
    <col min="9980" max="9980" width="15.6640625" style="1" customWidth="1"/>
    <col min="9981" max="9981" width="50.6640625" style="1" customWidth="1"/>
    <col min="9982" max="9984" width="12.6640625" style="1" customWidth="1"/>
    <col min="9985" max="9985" width="18.33203125" style="1" bestFit="1" customWidth="1"/>
    <col min="9986" max="9987" width="8.77734375" style="1"/>
    <col min="9988" max="9988" width="32" style="1" customWidth="1"/>
    <col min="9989" max="10234" width="8.77734375" style="1"/>
    <col min="10235" max="10235" width="1.44140625" style="1" customWidth="1"/>
    <col min="10236" max="10236" width="15.6640625" style="1" customWidth="1"/>
    <col min="10237" max="10237" width="50.6640625" style="1" customWidth="1"/>
    <col min="10238" max="10240" width="12.6640625" style="1" customWidth="1"/>
    <col min="10241" max="10241" width="18.33203125" style="1" bestFit="1" customWidth="1"/>
    <col min="10242" max="10243" width="8.77734375" style="1"/>
    <col min="10244" max="10244" width="32" style="1" customWidth="1"/>
    <col min="10245" max="10490" width="8.77734375" style="1"/>
    <col min="10491" max="10491" width="1.44140625" style="1" customWidth="1"/>
    <col min="10492" max="10492" width="15.6640625" style="1" customWidth="1"/>
    <col min="10493" max="10493" width="50.6640625" style="1" customWidth="1"/>
    <col min="10494" max="10496" width="12.6640625" style="1" customWidth="1"/>
    <col min="10497" max="10497" width="18.33203125" style="1" bestFit="1" customWidth="1"/>
    <col min="10498" max="10499" width="8.77734375" style="1"/>
    <col min="10500" max="10500" width="32" style="1" customWidth="1"/>
    <col min="10501" max="10746" width="8.77734375" style="1"/>
    <col min="10747" max="10747" width="1.44140625" style="1" customWidth="1"/>
    <col min="10748" max="10748" width="15.6640625" style="1" customWidth="1"/>
    <col min="10749" max="10749" width="50.6640625" style="1" customWidth="1"/>
    <col min="10750" max="10752" width="12.6640625" style="1" customWidth="1"/>
    <col min="10753" max="10753" width="18.33203125" style="1" bestFit="1" customWidth="1"/>
    <col min="10754" max="10755" width="8.77734375" style="1"/>
    <col min="10756" max="10756" width="32" style="1" customWidth="1"/>
    <col min="10757" max="11002" width="8.77734375" style="1"/>
    <col min="11003" max="11003" width="1.44140625" style="1" customWidth="1"/>
    <col min="11004" max="11004" width="15.6640625" style="1" customWidth="1"/>
    <col min="11005" max="11005" width="50.6640625" style="1" customWidth="1"/>
    <col min="11006" max="11008" width="12.6640625" style="1" customWidth="1"/>
    <col min="11009" max="11009" width="18.33203125" style="1" bestFit="1" customWidth="1"/>
    <col min="11010" max="11011" width="8.77734375" style="1"/>
    <col min="11012" max="11012" width="32" style="1" customWidth="1"/>
    <col min="11013" max="11258" width="8.77734375" style="1"/>
    <col min="11259" max="11259" width="1.44140625" style="1" customWidth="1"/>
    <col min="11260" max="11260" width="15.6640625" style="1" customWidth="1"/>
    <col min="11261" max="11261" width="50.6640625" style="1" customWidth="1"/>
    <col min="11262" max="11264" width="12.6640625" style="1" customWidth="1"/>
    <col min="11265" max="11265" width="18.33203125" style="1" bestFit="1" customWidth="1"/>
    <col min="11266" max="11267" width="8.77734375" style="1"/>
    <col min="11268" max="11268" width="32" style="1" customWidth="1"/>
    <col min="11269" max="11514" width="8.77734375" style="1"/>
    <col min="11515" max="11515" width="1.44140625" style="1" customWidth="1"/>
    <col min="11516" max="11516" width="15.6640625" style="1" customWidth="1"/>
    <col min="11517" max="11517" width="50.6640625" style="1" customWidth="1"/>
    <col min="11518" max="11520" width="12.6640625" style="1" customWidth="1"/>
    <col min="11521" max="11521" width="18.33203125" style="1" bestFit="1" customWidth="1"/>
    <col min="11522" max="11523" width="8.77734375" style="1"/>
    <col min="11524" max="11524" width="32" style="1" customWidth="1"/>
    <col min="11525" max="11770" width="8.77734375" style="1"/>
    <col min="11771" max="11771" width="1.44140625" style="1" customWidth="1"/>
    <col min="11772" max="11772" width="15.6640625" style="1" customWidth="1"/>
    <col min="11773" max="11773" width="50.6640625" style="1" customWidth="1"/>
    <col min="11774" max="11776" width="12.6640625" style="1" customWidth="1"/>
    <col min="11777" max="11777" width="18.33203125" style="1" bestFit="1" customWidth="1"/>
    <col min="11778" max="11779" width="8.77734375" style="1"/>
    <col min="11780" max="11780" width="32" style="1" customWidth="1"/>
    <col min="11781" max="12026" width="8.77734375" style="1"/>
    <col min="12027" max="12027" width="1.44140625" style="1" customWidth="1"/>
    <col min="12028" max="12028" width="15.6640625" style="1" customWidth="1"/>
    <col min="12029" max="12029" width="50.6640625" style="1" customWidth="1"/>
    <col min="12030" max="12032" width="12.6640625" style="1" customWidth="1"/>
    <col min="12033" max="12033" width="18.33203125" style="1" bestFit="1" customWidth="1"/>
    <col min="12034" max="12035" width="8.77734375" style="1"/>
    <col min="12036" max="12036" width="32" style="1" customWidth="1"/>
    <col min="12037" max="12282" width="8.77734375" style="1"/>
    <col min="12283" max="12283" width="1.44140625" style="1" customWidth="1"/>
    <col min="12284" max="12284" width="15.6640625" style="1" customWidth="1"/>
    <col min="12285" max="12285" width="50.6640625" style="1" customWidth="1"/>
    <col min="12286" max="12288" width="12.6640625" style="1" customWidth="1"/>
    <col min="12289" max="12289" width="18.33203125" style="1" bestFit="1" customWidth="1"/>
    <col min="12290" max="12291" width="8.77734375" style="1"/>
    <col min="12292" max="12292" width="32" style="1" customWidth="1"/>
    <col min="12293" max="12538" width="8.77734375" style="1"/>
    <col min="12539" max="12539" width="1.44140625" style="1" customWidth="1"/>
    <col min="12540" max="12540" width="15.6640625" style="1" customWidth="1"/>
    <col min="12541" max="12541" width="50.6640625" style="1" customWidth="1"/>
    <col min="12542" max="12544" width="12.6640625" style="1" customWidth="1"/>
    <col min="12545" max="12545" width="18.33203125" style="1" bestFit="1" customWidth="1"/>
    <col min="12546" max="12547" width="8.77734375" style="1"/>
    <col min="12548" max="12548" width="32" style="1" customWidth="1"/>
    <col min="12549" max="12794" width="8.77734375" style="1"/>
    <col min="12795" max="12795" width="1.44140625" style="1" customWidth="1"/>
    <col min="12796" max="12796" width="15.6640625" style="1" customWidth="1"/>
    <col min="12797" max="12797" width="50.6640625" style="1" customWidth="1"/>
    <col min="12798" max="12800" width="12.6640625" style="1" customWidth="1"/>
    <col min="12801" max="12801" width="18.33203125" style="1" bestFit="1" customWidth="1"/>
    <col min="12802" max="12803" width="8.77734375" style="1"/>
    <col min="12804" max="12804" width="32" style="1" customWidth="1"/>
    <col min="12805" max="13050" width="8.77734375" style="1"/>
    <col min="13051" max="13051" width="1.44140625" style="1" customWidth="1"/>
    <col min="13052" max="13052" width="15.6640625" style="1" customWidth="1"/>
    <col min="13053" max="13053" width="50.6640625" style="1" customWidth="1"/>
    <col min="13054" max="13056" width="12.6640625" style="1" customWidth="1"/>
    <col min="13057" max="13057" width="18.33203125" style="1" bestFit="1" customWidth="1"/>
    <col min="13058" max="13059" width="8.77734375" style="1"/>
    <col min="13060" max="13060" width="32" style="1" customWidth="1"/>
    <col min="13061" max="13306" width="8.77734375" style="1"/>
    <col min="13307" max="13307" width="1.44140625" style="1" customWidth="1"/>
    <col min="13308" max="13308" width="15.6640625" style="1" customWidth="1"/>
    <col min="13309" max="13309" width="50.6640625" style="1" customWidth="1"/>
    <col min="13310" max="13312" width="12.6640625" style="1" customWidth="1"/>
    <col min="13313" max="13313" width="18.33203125" style="1" bestFit="1" customWidth="1"/>
    <col min="13314" max="13315" width="8.77734375" style="1"/>
    <col min="13316" max="13316" width="32" style="1" customWidth="1"/>
    <col min="13317" max="13562" width="8.77734375" style="1"/>
    <col min="13563" max="13563" width="1.44140625" style="1" customWidth="1"/>
    <col min="13564" max="13564" width="15.6640625" style="1" customWidth="1"/>
    <col min="13565" max="13565" width="50.6640625" style="1" customWidth="1"/>
    <col min="13566" max="13568" width="12.6640625" style="1" customWidth="1"/>
    <col min="13569" max="13569" width="18.33203125" style="1" bestFit="1" customWidth="1"/>
    <col min="13570" max="13571" width="8.77734375" style="1"/>
    <col min="13572" max="13572" width="32" style="1" customWidth="1"/>
    <col min="13573" max="13818" width="8.77734375" style="1"/>
    <col min="13819" max="13819" width="1.44140625" style="1" customWidth="1"/>
    <col min="13820" max="13820" width="15.6640625" style="1" customWidth="1"/>
    <col min="13821" max="13821" width="50.6640625" style="1" customWidth="1"/>
    <col min="13822" max="13824" width="12.6640625" style="1" customWidth="1"/>
    <col min="13825" max="13825" width="18.33203125" style="1" bestFit="1" customWidth="1"/>
    <col min="13826" max="13827" width="8.77734375" style="1"/>
    <col min="13828" max="13828" width="32" style="1" customWidth="1"/>
    <col min="13829" max="14074" width="8.77734375" style="1"/>
    <col min="14075" max="14075" width="1.44140625" style="1" customWidth="1"/>
    <col min="14076" max="14076" width="15.6640625" style="1" customWidth="1"/>
    <col min="14077" max="14077" width="50.6640625" style="1" customWidth="1"/>
    <col min="14078" max="14080" width="12.6640625" style="1" customWidth="1"/>
    <col min="14081" max="14081" width="18.33203125" style="1" bestFit="1" customWidth="1"/>
    <col min="14082" max="14083" width="8.77734375" style="1"/>
    <col min="14084" max="14084" width="32" style="1" customWidth="1"/>
    <col min="14085" max="14330" width="8.77734375" style="1"/>
    <col min="14331" max="14331" width="1.44140625" style="1" customWidth="1"/>
    <col min="14332" max="14332" width="15.6640625" style="1" customWidth="1"/>
    <col min="14333" max="14333" width="50.6640625" style="1" customWidth="1"/>
    <col min="14334" max="14336" width="12.6640625" style="1" customWidth="1"/>
    <col min="14337" max="14337" width="18.33203125" style="1" bestFit="1" customWidth="1"/>
    <col min="14338" max="14339" width="8.77734375" style="1"/>
    <col min="14340" max="14340" width="32" style="1" customWidth="1"/>
    <col min="14341" max="14586" width="8.77734375" style="1"/>
    <col min="14587" max="14587" width="1.44140625" style="1" customWidth="1"/>
    <col min="14588" max="14588" width="15.6640625" style="1" customWidth="1"/>
    <col min="14589" max="14589" width="50.6640625" style="1" customWidth="1"/>
    <col min="14590" max="14592" width="12.6640625" style="1" customWidth="1"/>
    <col min="14593" max="14593" width="18.33203125" style="1" bestFit="1" customWidth="1"/>
    <col min="14594" max="14595" width="8.77734375" style="1"/>
    <col min="14596" max="14596" width="32" style="1" customWidth="1"/>
    <col min="14597" max="14842" width="8.77734375" style="1"/>
    <col min="14843" max="14843" width="1.44140625" style="1" customWidth="1"/>
    <col min="14844" max="14844" width="15.6640625" style="1" customWidth="1"/>
    <col min="14845" max="14845" width="50.6640625" style="1" customWidth="1"/>
    <col min="14846" max="14848" width="12.6640625" style="1" customWidth="1"/>
    <col min="14849" max="14849" width="18.33203125" style="1" bestFit="1" customWidth="1"/>
    <col min="14850" max="14851" width="8.77734375" style="1"/>
    <col min="14852" max="14852" width="32" style="1" customWidth="1"/>
    <col min="14853" max="15098" width="8.77734375" style="1"/>
    <col min="15099" max="15099" width="1.44140625" style="1" customWidth="1"/>
    <col min="15100" max="15100" width="15.6640625" style="1" customWidth="1"/>
    <col min="15101" max="15101" width="50.6640625" style="1" customWidth="1"/>
    <col min="15102" max="15104" width="12.6640625" style="1" customWidth="1"/>
    <col min="15105" max="15105" width="18.33203125" style="1" bestFit="1" customWidth="1"/>
    <col min="15106" max="15107" width="8.77734375" style="1"/>
    <col min="15108" max="15108" width="32" style="1" customWidth="1"/>
    <col min="15109" max="15354" width="8.77734375" style="1"/>
    <col min="15355" max="15355" width="1.44140625" style="1" customWidth="1"/>
    <col min="15356" max="15356" width="15.6640625" style="1" customWidth="1"/>
    <col min="15357" max="15357" width="50.6640625" style="1" customWidth="1"/>
    <col min="15358" max="15360" width="12.6640625" style="1" customWidth="1"/>
    <col min="15361" max="15361" width="18.33203125" style="1" bestFit="1" customWidth="1"/>
    <col min="15362" max="15363" width="8.77734375" style="1"/>
    <col min="15364" max="15364" width="32" style="1" customWidth="1"/>
    <col min="15365" max="15610" width="8.77734375" style="1"/>
    <col min="15611" max="15611" width="1.44140625" style="1" customWidth="1"/>
    <col min="15612" max="15612" width="15.6640625" style="1" customWidth="1"/>
    <col min="15613" max="15613" width="50.6640625" style="1" customWidth="1"/>
    <col min="15614" max="15616" width="12.6640625" style="1" customWidth="1"/>
    <col min="15617" max="15617" width="18.33203125" style="1" bestFit="1" customWidth="1"/>
    <col min="15618" max="15619" width="8.77734375" style="1"/>
    <col min="15620" max="15620" width="32" style="1" customWidth="1"/>
    <col min="15621" max="15866" width="8.77734375" style="1"/>
    <col min="15867" max="15867" width="1.44140625" style="1" customWidth="1"/>
    <col min="15868" max="15868" width="15.6640625" style="1" customWidth="1"/>
    <col min="15869" max="15869" width="50.6640625" style="1" customWidth="1"/>
    <col min="15870" max="15872" width="12.6640625" style="1" customWidth="1"/>
    <col min="15873" max="15873" width="18.33203125" style="1" bestFit="1" customWidth="1"/>
    <col min="15874" max="15875" width="8.77734375" style="1"/>
    <col min="15876" max="15876" width="32" style="1" customWidth="1"/>
    <col min="15877" max="16122" width="8.77734375" style="1"/>
    <col min="16123" max="16123" width="1.44140625" style="1" customWidth="1"/>
    <col min="16124" max="16124" width="15.6640625" style="1" customWidth="1"/>
    <col min="16125" max="16125" width="50.6640625" style="1" customWidth="1"/>
    <col min="16126" max="16128" width="12.6640625" style="1" customWidth="1"/>
    <col min="16129" max="16129" width="18.33203125" style="1" bestFit="1" customWidth="1"/>
    <col min="16130" max="16131" width="8.77734375" style="1"/>
    <col min="16132" max="16132" width="32" style="1" customWidth="1"/>
    <col min="16133" max="16383" width="8.77734375" style="1"/>
    <col min="16384" max="16384" width="8.77734375" style="1" customWidth="1"/>
  </cols>
  <sheetData>
    <row r="1" spans="1:21" ht="16.2" customHeight="1">
      <c r="B1" s="1" t="s">
        <v>329</v>
      </c>
    </row>
    <row r="2" spans="1:21" ht="21.6" customHeight="1">
      <c r="I2" s="92"/>
      <c r="J2" s="127" t="s">
        <v>64</v>
      </c>
      <c r="K2" s="735">
        <f>'別紙1-2-3「デジタル事業計画書」'!$C$9</f>
        <v>0</v>
      </c>
      <c r="L2" s="736"/>
      <c r="M2" s="736"/>
      <c r="N2" s="736"/>
      <c r="O2" s="736"/>
      <c r="P2" s="736"/>
      <c r="Q2" s="736"/>
      <c r="R2" s="736"/>
      <c r="S2" s="736"/>
      <c r="T2" s="737"/>
      <c r="U2" s="7"/>
    </row>
    <row r="3" spans="1:21" ht="21.6" customHeight="1">
      <c r="I3" s="92"/>
      <c r="J3" s="127"/>
      <c r="K3" s="7"/>
      <c r="L3" s="7"/>
      <c r="M3" s="7"/>
      <c r="N3" s="7"/>
      <c r="O3" s="7"/>
      <c r="P3" s="7"/>
      <c r="Q3" s="7"/>
      <c r="R3" s="7"/>
      <c r="S3" s="7"/>
      <c r="T3" s="7"/>
      <c r="U3" s="7"/>
    </row>
    <row r="4" spans="1:21" ht="23.4">
      <c r="A4" s="738" t="s">
        <v>336</v>
      </c>
      <c r="B4" s="738"/>
      <c r="C4" s="738"/>
      <c r="D4" s="738"/>
      <c r="E4" s="738"/>
      <c r="F4" s="738"/>
      <c r="G4" s="738"/>
      <c r="H4" s="738"/>
      <c r="I4" s="738"/>
      <c r="J4" s="738"/>
      <c r="K4" s="738"/>
      <c r="L4" s="738"/>
      <c r="M4" s="738"/>
      <c r="N4" s="738"/>
      <c r="O4" s="738"/>
      <c r="P4" s="738"/>
      <c r="Q4" s="738"/>
      <c r="R4" s="738"/>
      <c r="S4" s="738"/>
      <c r="T4" s="738"/>
      <c r="U4" s="94"/>
    </row>
    <row r="5" spans="1:21" ht="15.6" customHeight="1">
      <c r="A5" s="94"/>
      <c r="B5" s="94"/>
      <c r="C5" s="94"/>
      <c r="D5" s="94"/>
      <c r="E5" s="94"/>
      <c r="F5" s="94"/>
      <c r="G5" s="94"/>
      <c r="H5" s="94"/>
      <c r="I5" s="94"/>
      <c r="J5" s="94"/>
      <c r="K5" s="94"/>
      <c r="L5" s="94"/>
      <c r="M5" s="94"/>
      <c r="N5" s="94"/>
      <c r="O5" s="94"/>
      <c r="P5" s="94"/>
      <c r="Q5" s="94"/>
      <c r="R5" s="94"/>
      <c r="S5" s="94"/>
      <c r="T5" s="94"/>
      <c r="U5" s="94"/>
    </row>
    <row r="6" spans="1:21" ht="5.4" customHeight="1">
      <c r="A6" s="128"/>
      <c r="B6" s="94"/>
      <c r="C6" s="94"/>
      <c r="D6" s="94"/>
      <c r="E6" s="94"/>
      <c r="F6" s="94"/>
      <c r="G6" s="94"/>
      <c r="H6" s="94"/>
      <c r="I6" s="94"/>
      <c r="J6" s="94"/>
      <c r="K6" s="94"/>
      <c r="L6" s="94"/>
      <c r="M6" s="94"/>
      <c r="N6" s="94"/>
      <c r="O6" s="94"/>
      <c r="P6" s="94"/>
      <c r="Q6" s="94"/>
      <c r="R6" s="94"/>
      <c r="S6" s="94"/>
      <c r="T6" s="94"/>
      <c r="U6" s="94"/>
    </row>
    <row r="7" spans="1:21" ht="15" customHeight="1">
      <c r="A7" s="128"/>
      <c r="C7" s="129" t="s">
        <v>245</v>
      </c>
      <c r="D7" s="94"/>
      <c r="E7" s="94"/>
      <c r="F7" s="94"/>
      <c r="G7" s="94"/>
      <c r="H7" s="94"/>
      <c r="I7" s="94"/>
      <c r="J7" s="94"/>
      <c r="K7" s="94"/>
      <c r="L7" s="94"/>
      <c r="M7" s="94"/>
      <c r="N7" s="94"/>
      <c r="O7" s="94"/>
      <c r="P7" s="94"/>
      <c r="Q7" s="94"/>
      <c r="R7" s="94"/>
      <c r="S7" s="94"/>
      <c r="T7" s="94"/>
      <c r="U7" s="94"/>
    </row>
    <row r="8" spans="1:21" ht="15" customHeight="1">
      <c r="A8" s="128"/>
      <c r="C8" s="130" t="s">
        <v>246</v>
      </c>
      <c r="D8" s="94"/>
      <c r="E8" s="94"/>
      <c r="F8" s="94"/>
      <c r="G8" s="94"/>
      <c r="H8" s="94"/>
      <c r="I8" s="94"/>
      <c r="J8" s="94"/>
      <c r="K8" s="94"/>
      <c r="L8" s="94"/>
      <c r="M8" s="94"/>
      <c r="N8" s="94"/>
      <c r="O8" s="94"/>
      <c r="P8" s="94"/>
      <c r="Q8" s="94"/>
      <c r="R8" s="94"/>
      <c r="S8" s="94"/>
      <c r="T8" s="94"/>
      <c r="U8" s="94"/>
    </row>
    <row r="9" spans="1:21" ht="16.2">
      <c r="A9" s="128"/>
      <c r="C9" s="215" t="s">
        <v>247</v>
      </c>
      <c r="D9" s="94"/>
      <c r="E9" s="94"/>
      <c r="F9" s="94"/>
      <c r="G9" s="94"/>
      <c r="H9" s="94"/>
      <c r="I9" s="94"/>
      <c r="J9" s="94"/>
      <c r="K9" s="94"/>
      <c r="L9" s="94"/>
      <c r="M9" s="94"/>
      <c r="N9" s="94"/>
      <c r="O9" s="94"/>
      <c r="P9" s="94"/>
      <c r="Q9" s="94"/>
      <c r="R9" s="94"/>
      <c r="S9" s="94"/>
      <c r="T9" s="94"/>
      <c r="U9" s="94"/>
    </row>
    <row r="10" spans="1:21" ht="16.2">
      <c r="A10" s="128"/>
      <c r="C10" s="130" t="s">
        <v>248</v>
      </c>
      <c r="D10" s="94"/>
      <c r="E10" s="94"/>
      <c r="F10" s="94"/>
      <c r="G10" s="94"/>
      <c r="H10" s="94"/>
      <c r="I10" s="94"/>
      <c r="J10" s="94"/>
      <c r="K10" s="94"/>
      <c r="L10" s="94"/>
      <c r="M10" s="94"/>
      <c r="N10" s="94"/>
      <c r="O10" s="94"/>
      <c r="P10" s="94"/>
      <c r="Q10" s="94"/>
      <c r="R10" s="94"/>
      <c r="S10" s="94"/>
      <c r="T10" s="94"/>
      <c r="U10" s="94"/>
    </row>
    <row r="11" spans="1:21" ht="16.2">
      <c r="A11" s="128"/>
      <c r="C11" s="139" t="s">
        <v>249</v>
      </c>
      <c r="D11" s="94"/>
      <c r="E11" s="94"/>
      <c r="F11" s="94"/>
      <c r="G11" s="94"/>
      <c r="H11" s="94"/>
      <c r="I11" s="94"/>
      <c r="J11" s="94"/>
      <c r="K11" s="94"/>
      <c r="L11" s="94"/>
      <c r="M11" s="94"/>
      <c r="N11" s="94"/>
      <c r="O11" s="94"/>
      <c r="P11" s="94"/>
      <c r="Q11" s="94"/>
      <c r="R11" s="94"/>
      <c r="S11" s="94"/>
      <c r="T11" s="94"/>
      <c r="U11" s="94"/>
    </row>
    <row r="12" spans="1:21" ht="20.399999999999999" customHeight="1">
      <c r="A12" s="128"/>
      <c r="C12" s="739" t="s">
        <v>250</v>
      </c>
      <c r="D12" s="740"/>
      <c r="E12" s="740"/>
      <c r="F12" s="740"/>
      <c r="G12" s="740"/>
      <c r="H12" s="740"/>
      <c r="I12" s="131" t="s">
        <v>251</v>
      </c>
      <c r="J12" s="94"/>
      <c r="K12" s="130"/>
      <c r="L12" s="94"/>
      <c r="M12" s="94"/>
      <c r="N12" s="94"/>
      <c r="O12" s="94"/>
      <c r="P12" s="94"/>
      <c r="Q12" s="94"/>
      <c r="R12" s="94"/>
      <c r="S12" s="94"/>
      <c r="T12" s="94"/>
      <c r="U12" s="94"/>
    </row>
    <row r="13" spans="1:21" ht="28.95" customHeight="1">
      <c r="A13" s="128"/>
      <c r="C13" s="228"/>
      <c r="D13" s="729" t="s">
        <v>252</v>
      </c>
      <c r="E13" s="730"/>
      <c r="F13" s="730"/>
      <c r="G13" s="730"/>
      <c r="H13" s="730"/>
      <c r="I13" s="132" t="s">
        <v>253</v>
      </c>
      <c r="J13" s="7"/>
      <c r="K13" s="731"/>
      <c r="L13" s="731"/>
      <c r="M13" s="731"/>
      <c r="N13" s="731"/>
      <c r="O13" s="731"/>
      <c r="P13" s="731"/>
      <c r="Q13" s="731"/>
      <c r="R13" s="731"/>
      <c r="S13" s="731"/>
      <c r="T13" s="731"/>
      <c r="U13" s="133"/>
    </row>
    <row r="14" spans="1:21" ht="28.95" customHeight="1">
      <c r="A14" s="128"/>
      <c r="C14" s="228"/>
      <c r="D14" s="729" t="s">
        <v>254</v>
      </c>
      <c r="E14" s="730"/>
      <c r="F14" s="730"/>
      <c r="G14" s="730"/>
      <c r="H14" s="730"/>
      <c r="I14" s="132" t="s">
        <v>253</v>
      </c>
      <c r="K14" s="731"/>
      <c r="L14" s="731"/>
      <c r="M14" s="731"/>
      <c r="N14" s="731"/>
      <c r="O14" s="731"/>
      <c r="P14" s="731"/>
      <c r="Q14" s="731"/>
      <c r="R14" s="731"/>
      <c r="S14" s="731"/>
      <c r="T14" s="731"/>
      <c r="U14" s="133"/>
    </row>
    <row r="15" spans="1:21" ht="28.95" customHeight="1">
      <c r="A15" s="128"/>
      <c r="C15" s="228"/>
      <c r="D15" s="729" t="s">
        <v>255</v>
      </c>
      <c r="E15" s="730"/>
      <c r="F15" s="730"/>
      <c r="G15" s="730"/>
      <c r="H15" s="730"/>
      <c r="I15" s="132" t="s">
        <v>253</v>
      </c>
      <c r="J15" s="7"/>
      <c r="K15" s="731"/>
      <c r="L15" s="731"/>
      <c r="M15" s="731"/>
      <c r="N15" s="731"/>
      <c r="O15" s="731"/>
      <c r="P15" s="731"/>
      <c r="Q15" s="731"/>
      <c r="R15" s="731"/>
      <c r="S15" s="731"/>
      <c r="T15" s="731"/>
      <c r="U15" s="133"/>
    </row>
    <row r="16" spans="1:21" ht="28.95" customHeight="1">
      <c r="A16" s="128"/>
      <c r="C16" s="228"/>
      <c r="D16" s="729" t="s">
        <v>256</v>
      </c>
      <c r="E16" s="730"/>
      <c r="F16" s="730"/>
      <c r="G16" s="730"/>
      <c r="H16" s="730"/>
      <c r="I16" s="132" t="s">
        <v>257</v>
      </c>
      <c r="J16" s="7"/>
      <c r="K16" s="731"/>
      <c r="L16" s="731"/>
      <c r="M16" s="731"/>
      <c r="N16" s="731"/>
      <c r="O16" s="731"/>
      <c r="P16" s="731"/>
      <c r="Q16" s="731"/>
      <c r="R16" s="731"/>
      <c r="S16" s="731"/>
      <c r="T16" s="731"/>
      <c r="U16" s="133"/>
    </row>
    <row r="17" spans="1:28" ht="28.95" customHeight="1">
      <c r="A17" s="128"/>
      <c r="C17" s="7"/>
      <c r="D17" s="134"/>
      <c r="E17" s="134"/>
      <c r="F17" s="134"/>
      <c r="G17" s="134"/>
      <c r="H17" s="134"/>
      <c r="I17" s="135"/>
      <c r="J17" s="7"/>
      <c r="K17" s="133"/>
      <c r="L17" s="133"/>
      <c r="M17" s="133"/>
      <c r="N17" s="133"/>
      <c r="O17" s="133"/>
      <c r="P17" s="133"/>
      <c r="Q17" s="133"/>
      <c r="R17" s="133"/>
      <c r="S17" s="133"/>
      <c r="T17" s="133"/>
      <c r="U17" s="133"/>
    </row>
    <row r="18" spans="1:28" ht="16.2" customHeight="1">
      <c r="A18" s="128"/>
      <c r="B18" s="7"/>
      <c r="C18" s="7"/>
      <c r="D18" s="7"/>
      <c r="E18" s="7"/>
      <c r="F18" s="7"/>
      <c r="G18" s="7"/>
      <c r="H18" s="7"/>
      <c r="I18" s="7"/>
      <c r="J18" s="7"/>
      <c r="K18" s="7"/>
      <c r="L18" s="7"/>
      <c r="M18" s="7"/>
      <c r="N18" s="7"/>
      <c r="O18" s="7"/>
      <c r="P18" s="7"/>
      <c r="Q18" s="7"/>
      <c r="R18" s="7"/>
      <c r="S18" s="7"/>
      <c r="T18" s="7"/>
      <c r="U18" s="7"/>
      <c r="X18" s="216"/>
      <c r="Z18" s="1" t="s">
        <v>351</v>
      </c>
      <c r="AA18" s="1" t="s">
        <v>352</v>
      </c>
      <c r="AB18" s="1" t="s">
        <v>356</v>
      </c>
    </row>
    <row r="19" spans="1:28" s="126" customFormat="1" ht="24" customHeight="1">
      <c r="A19" s="128"/>
      <c r="C19" s="136" t="s">
        <v>258</v>
      </c>
      <c r="D19" s="136"/>
      <c r="E19" s="224"/>
      <c r="F19" s="136" t="s">
        <v>259</v>
      </c>
      <c r="G19" s="136"/>
      <c r="H19" s="136"/>
      <c r="I19" s="225"/>
      <c r="J19" s="136" t="s">
        <v>260</v>
      </c>
      <c r="K19" s="136"/>
      <c r="L19" s="137"/>
      <c r="M19" s="129"/>
      <c r="N19" s="129"/>
      <c r="O19" s="129"/>
      <c r="P19" s="129"/>
      <c r="Q19" s="129"/>
      <c r="R19" s="129"/>
      <c r="S19" s="129"/>
      <c r="T19" s="129"/>
      <c r="U19" s="129"/>
      <c r="AA19" s="126" t="s">
        <v>190</v>
      </c>
      <c r="AB19" s="126" t="s">
        <v>357</v>
      </c>
    </row>
    <row r="20" spans="1:28" ht="13.95" customHeight="1">
      <c r="X20" s="126"/>
      <c r="AA20" s="1" t="s">
        <v>192</v>
      </c>
    </row>
    <row r="21" spans="1:28" ht="13.95" customHeight="1">
      <c r="X21" s="126"/>
      <c r="AA21" s="1" t="s">
        <v>191</v>
      </c>
    </row>
    <row r="22" spans="1:28" ht="15" customHeight="1">
      <c r="B22" s="85" t="s">
        <v>337</v>
      </c>
      <c r="C22" s="85"/>
      <c r="D22" s="85"/>
      <c r="E22" s="85"/>
      <c r="F22" s="85"/>
      <c r="G22" s="85"/>
      <c r="H22" s="85"/>
      <c r="I22" s="85"/>
      <c r="J22" s="85"/>
      <c r="K22" s="85"/>
      <c r="L22" s="85"/>
      <c r="M22" s="85"/>
      <c r="N22" s="85"/>
      <c r="O22" s="85"/>
      <c r="P22" s="85"/>
      <c r="Q22" s="85"/>
      <c r="R22" s="85"/>
      <c r="S22" s="85"/>
      <c r="T22" s="85"/>
      <c r="U22" s="85"/>
      <c r="AA22" s="1" t="s">
        <v>193</v>
      </c>
    </row>
    <row r="23" spans="1:28" ht="6" customHeight="1">
      <c r="B23" s="85"/>
      <c r="C23" s="7"/>
      <c r="D23" s="7"/>
      <c r="E23" s="7"/>
      <c r="F23" s="7"/>
      <c r="G23" s="7"/>
      <c r="H23" s="7"/>
      <c r="I23" s="7"/>
      <c r="J23" s="7"/>
      <c r="K23" s="7"/>
      <c r="L23" s="7"/>
      <c r="M23" s="7"/>
      <c r="N23" s="7"/>
      <c r="O23" s="7"/>
      <c r="P23" s="7"/>
      <c r="Q23" s="7"/>
      <c r="R23" s="7"/>
      <c r="S23" s="138"/>
      <c r="T23" s="138"/>
      <c r="U23" s="138"/>
      <c r="V23" s="139"/>
      <c r="AA23" s="1" t="s">
        <v>353</v>
      </c>
    </row>
    <row r="24" spans="1:28" ht="25.95" customHeight="1">
      <c r="B24" s="471" t="s">
        <v>261</v>
      </c>
      <c r="C24" s="471"/>
      <c r="D24" s="471"/>
      <c r="E24" s="732" t="s">
        <v>262</v>
      </c>
      <c r="F24" s="732"/>
      <c r="G24" s="727" t="s">
        <v>263</v>
      </c>
      <c r="H24" s="717" t="s">
        <v>264</v>
      </c>
      <c r="I24" s="702" t="s">
        <v>265</v>
      </c>
      <c r="J24" s="702" t="s">
        <v>266</v>
      </c>
      <c r="K24" s="702"/>
      <c r="L24" s="702" t="s">
        <v>267</v>
      </c>
      <c r="M24" s="702" t="s">
        <v>338</v>
      </c>
      <c r="N24" s="702"/>
      <c r="O24" s="471"/>
      <c r="P24" s="471"/>
      <c r="Q24" s="727" t="s">
        <v>268</v>
      </c>
      <c r="R24" s="702" t="s">
        <v>269</v>
      </c>
      <c r="S24" s="725" t="s">
        <v>270</v>
      </c>
      <c r="T24" s="726"/>
      <c r="U24" s="7"/>
      <c r="AA24" s="1" t="s">
        <v>354</v>
      </c>
    </row>
    <row r="25" spans="1:28" ht="25.95" customHeight="1">
      <c r="B25" s="471"/>
      <c r="C25" s="471"/>
      <c r="D25" s="471"/>
      <c r="E25" s="732"/>
      <c r="F25" s="732"/>
      <c r="G25" s="733"/>
      <c r="H25" s="734"/>
      <c r="I25" s="702"/>
      <c r="J25" s="702"/>
      <c r="K25" s="702"/>
      <c r="L25" s="702"/>
      <c r="M25" s="702"/>
      <c r="N25" s="702"/>
      <c r="O25" s="471"/>
      <c r="P25" s="471"/>
      <c r="Q25" s="733"/>
      <c r="R25" s="702"/>
      <c r="S25" s="727" t="s">
        <v>271</v>
      </c>
      <c r="T25" s="727" t="s">
        <v>272</v>
      </c>
      <c r="U25" s="7"/>
      <c r="AA25" s="1" t="s">
        <v>355</v>
      </c>
    </row>
    <row r="26" spans="1:28" ht="6.6" customHeight="1">
      <c r="B26" s="471"/>
      <c r="C26" s="471"/>
      <c r="D26" s="471"/>
      <c r="E26" s="732"/>
      <c r="F26" s="732"/>
      <c r="G26" s="728"/>
      <c r="H26" s="718"/>
      <c r="I26" s="702"/>
      <c r="J26" s="702"/>
      <c r="K26" s="702"/>
      <c r="L26" s="471"/>
      <c r="M26" s="471"/>
      <c r="N26" s="471"/>
      <c r="O26" s="471"/>
      <c r="P26" s="471"/>
      <c r="Q26" s="728"/>
      <c r="R26" s="702"/>
      <c r="S26" s="728"/>
      <c r="T26" s="728"/>
      <c r="U26" s="7"/>
    </row>
    <row r="27" spans="1:28" ht="55.95" customHeight="1">
      <c r="A27" s="126">
        <v>1</v>
      </c>
      <c r="B27" s="719">
        <f>'別紙1-2-2②「デジタル積算内訳」'!$C21</f>
        <v>0</v>
      </c>
      <c r="C27" s="719"/>
      <c r="D27" s="719"/>
      <c r="E27" s="720"/>
      <c r="F27" s="720"/>
      <c r="G27" s="226"/>
      <c r="H27" s="227"/>
      <c r="I27" s="429"/>
      <c r="J27" s="721">
        <f>'別紙1-2-2②「デジタル積算内訳」'!$M21</f>
        <v>0</v>
      </c>
      <c r="K27" s="721"/>
      <c r="L27" s="222">
        <f>'別紙1-2-2②「デジタル積算内訳」'!K21</f>
        <v>0</v>
      </c>
      <c r="M27" s="707"/>
      <c r="N27" s="707"/>
      <c r="O27" s="707"/>
      <c r="P27" s="707"/>
      <c r="Q27" s="223">
        <f>'別紙1-2-2②「デジタル積算内訳」'!$S21</f>
        <v>0</v>
      </c>
      <c r="R27" s="431"/>
      <c r="S27" s="141">
        <f>J27*L27</f>
        <v>0</v>
      </c>
      <c r="T27" s="141">
        <f>Q27</f>
        <v>0</v>
      </c>
      <c r="U27" s="142"/>
    </row>
    <row r="28" spans="1:28" ht="55.95" customHeight="1">
      <c r="A28" s="126">
        <v>2</v>
      </c>
      <c r="B28" s="719">
        <f>'別紙1-2-2②「デジタル積算内訳」'!$C22</f>
        <v>0</v>
      </c>
      <c r="C28" s="719"/>
      <c r="D28" s="719"/>
      <c r="E28" s="720"/>
      <c r="F28" s="720"/>
      <c r="G28" s="226"/>
      <c r="H28" s="227"/>
      <c r="I28" s="429"/>
      <c r="J28" s="721">
        <f>'別紙1-2-2②「デジタル積算内訳」'!$M22</f>
        <v>0</v>
      </c>
      <c r="K28" s="721"/>
      <c r="L28" s="222">
        <f>'別紙1-2-2②「デジタル積算内訳」'!K22</f>
        <v>0</v>
      </c>
      <c r="M28" s="707"/>
      <c r="N28" s="707"/>
      <c r="O28" s="707"/>
      <c r="P28" s="707"/>
      <c r="Q28" s="223">
        <f>'別紙1-2-2②「デジタル積算内訳」'!$S22</f>
        <v>0</v>
      </c>
      <c r="R28" s="431"/>
      <c r="S28" s="141">
        <f>J28*L28</f>
        <v>0</v>
      </c>
      <c r="T28" s="141">
        <f>Q28</f>
        <v>0</v>
      </c>
      <c r="U28" s="142"/>
    </row>
    <row r="29" spans="1:28" ht="55.95" customHeight="1">
      <c r="A29" s="126">
        <v>3</v>
      </c>
      <c r="B29" s="719">
        <f>'別紙1-2-2②「デジタル積算内訳」'!$C23</f>
        <v>0</v>
      </c>
      <c r="C29" s="719"/>
      <c r="D29" s="719"/>
      <c r="E29" s="720"/>
      <c r="F29" s="720"/>
      <c r="G29" s="226"/>
      <c r="H29" s="227"/>
      <c r="I29" s="429"/>
      <c r="J29" s="721">
        <f>'別紙1-2-2②「デジタル積算内訳」'!$M23</f>
        <v>0</v>
      </c>
      <c r="K29" s="721"/>
      <c r="L29" s="222">
        <f>'別紙1-2-2②「デジタル積算内訳」'!K23</f>
        <v>0</v>
      </c>
      <c r="M29" s="707"/>
      <c r="N29" s="707"/>
      <c r="O29" s="707"/>
      <c r="P29" s="707"/>
      <c r="Q29" s="223">
        <f>'別紙1-2-2②「デジタル積算内訳」'!$S23</f>
        <v>0</v>
      </c>
      <c r="R29" s="431"/>
      <c r="S29" s="141">
        <f>J29*L29</f>
        <v>0</v>
      </c>
      <c r="T29" s="141">
        <f>Q29</f>
        <v>0</v>
      </c>
      <c r="U29" s="142"/>
    </row>
    <row r="30" spans="1:28" ht="55.95" customHeight="1">
      <c r="A30" s="126">
        <v>4</v>
      </c>
      <c r="B30" s="719">
        <f>'別紙1-2-2②「デジタル積算内訳」'!$C24</f>
        <v>0</v>
      </c>
      <c r="C30" s="719"/>
      <c r="D30" s="719"/>
      <c r="E30" s="720"/>
      <c r="F30" s="720"/>
      <c r="G30" s="226"/>
      <c r="H30" s="227"/>
      <c r="I30" s="430"/>
      <c r="J30" s="721">
        <f>'別紙1-2-2②「デジタル積算内訳」'!$M24</f>
        <v>0</v>
      </c>
      <c r="K30" s="721"/>
      <c r="L30" s="222">
        <f>'別紙1-2-2②「デジタル積算内訳」'!K24</f>
        <v>0</v>
      </c>
      <c r="M30" s="707"/>
      <c r="N30" s="707"/>
      <c r="O30" s="707"/>
      <c r="P30" s="707"/>
      <c r="Q30" s="223">
        <f>'別紙1-2-2②「デジタル積算内訳」'!$S24</f>
        <v>0</v>
      </c>
      <c r="R30" s="432"/>
      <c r="S30" s="141">
        <f t="shared" ref="S30:S37" si="0">J30*L30</f>
        <v>0</v>
      </c>
      <c r="T30" s="141">
        <f t="shared" ref="T30:T36" si="1">Q30</f>
        <v>0</v>
      </c>
      <c r="U30" s="142"/>
    </row>
    <row r="31" spans="1:28" ht="55.95" customHeight="1">
      <c r="A31" s="126">
        <v>5</v>
      </c>
      <c r="B31" s="719">
        <f>'別紙1-2-2②「デジタル積算内訳」'!$C25</f>
        <v>0</v>
      </c>
      <c r="C31" s="719"/>
      <c r="D31" s="719"/>
      <c r="E31" s="720"/>
      <c r="F31" s="720"/>
      <c r="G31" s="226"/>
      <c r="H31" s="227"/>
      <c r="I31" s="430"/>
      <c r="J31" s="721">
        <f>'別紙1-2-2②「デジタル積算内訳」'!$M25</f>
        <v>0</v>
      </c>
      <c r="K31" s="721"/>
      <c r="L31" s="222">
        <f>'別紙1-2-2②「デジタル積算内訳」'!K25</f>
        <v>0</v>
      </c>
      <c r="M31" s="707"/>
      <c r="N31" s="707"/>
      <c r="O31" s="707"/>
      <c r="P31" s="707"/>
      <c r="Q31" s="223">
        <f>'別紙1-2-2②「デジタル積算内訳」'!$S25</f>
        <v>0</v>
      </c>
      <c r="R31" s="432"/>
      <c r="S31" s="141">
        <f>J31*L31</f>
        <v>0</v>
      </c>
      <c r="T31" s="141">
        <f t="shared" si="1"/>
        <v>0</v>
      </c>
      <c r="U31" s="142"/>
    </row>
    <row r="32" spans="1:28" ht="55.95" customHeight="1">
      <c r="A32" s="126">
        <v>6</v>
      </c>
      <c r="B32" s="719">
        <f>'別紙1-2-2②「デジタル積算内訳」'!$C26</f>
        <v>0</v>
      </c>
      <c r="C32" s="719"/>
      <c r="D32" s="719"/>
      <c r="E32" s="720"/>
      <c r="F32" s="720"/>
      <c r="G32" s="226"/>
      <c r="H32" s="227"/>
      <c r="I32" s="430"/>
      <c r="J32" s="721">
        <f>'別紙1-2-2②「デジタル積算内訳」'!$M26</f>
        <v>0</v>
      </c>
      <c r="K32" s="721"/>
      <c r="L32" s="222">
        <f>'別紙1-2-2②「デジタル積算内訳」'!K26</f>
        <v>0</v>
      </c>
      <c r="M32" s="707"/>
      <c r="N32" s="707"/>
      <c r="O32" s="707"/>
      <c r="P32" s="707"/>
      <c r="Q32" s="223">
        <f>'別紙1-2-2②「デジタル積算内訳」'!$S26</f>
        <v>0</v>
      </c>
      <c r="R32" s="432"/>
      <c r="S32" s="141">
        <f t="shared" si="0"/>
        <v>0</v>
      </c>
      <c r="T32" s="141">
        <f t="shared" si="1"/>
        <v>0</v>
      </c>
      <c r="U32" s="142"/>
    </row>
    <row r="33" spans="1:22" ht="55.95" customHeight="1">
      <c r="A33" s="126">
        <v>7</v>
      </c>
      <c r="B33" s="719">
        <f>'別紙1-2-2②「デジタル積算内訳」'!$C27</f>
        <v>0</v>
      </c>
      <c r="C33" s="719"/>
      <c r="D33" s="719"/>
      <c r="E33" s="720"/>
      <c r="F33" s="720"/>
      <c r="G33" s="226"/>
      <c r="H33" s="227"/>
      <c r="I33" s="430"/>
      <c r="J33" s="721">
        <f>'別紙1-2-2②「デジタル積算内訳」'!$M27</f>
        <v>0</v>
      </c>
      <c r="K33" s="721"/>
      <c r="L33" s="222">
        <f>'別紙1-2-2②「デジタル積算内訳」'!K27</f>
        <v>0</v>
      </c>
      <c r="M33" s="707"/>
      <c r="N33" s="707"/>
      <c r="O33" s="707"/>
      <c r="P33" s="707"/>
      <c r="Q33" s="223">
        <f>'別紙1-2-2②「デジタル積算内訳」'!$S27</f>
        <v>0</v>
      </c>
      <c r="R33" s="432"/>
      <c r="S33" s="141">
        <f t="shared" si="0"/>
        <v>0</v>
      </c>
      <c r="T33" s="141">
        <f t="shared" si="1"/>
        <v>0</v>
      </c>
      <c r="U33" s="142"/>
    </row>
    <row r="34" spans="1:22" ht="55.95" customHeight="1">
      <c r="A34" s="126">
        <v>8</v>
      </c>
      <c r="B34" s="719">
        <f>'別紙1-2-2②「デジタル積算内訳」'!$C28</f>
        <v>0</v>
      </c>
      <c r="C34" s="719"/>
      <c r="D34" s="719"/>
      <c r="E34" s="720"/>
      <c r="F34" s="720"/>
      <c r="G34" s="226"/>
      <c r="H34" s="227"/>
      <c r="I34" s="430"/>
      <c r="J34" s="721">
        <f>'別紙1-2-2②「デジタル積算内訳」'!$M28</f>
        <v>0</v>
      </c>
      <c r="K34" s="721"/>
      <c r="L34" s="222">
        <f>'別紙1-2-2②「デジタル積算内訳」'!K28</f>
        <v>0</v>
      </c>
      <c r="M34" s="707"/>
      <c r="N34" s="707"/>
      <c r="O34" s="707"/>
      <c r="P34" s="707"/>
      <c r="Q34" s="223">
        <f>'別紙1-2-2②「デジタル積算内訳」'!$S28</f>
        <v>0</v>
      </c>
      <c r="R34" s="432"/>
      <c r="S34" s="141">
        <f t="shared" si="0"/>
        <v>0</v>
      </c>
      <c r="T34" s="141">
        <f t="shared" si="1"/>
        <v>0</v>
      </c>
      <c r="U34" s="142"/>
    </row>
    <row r="35" spans="1:22" ht="55.95" customHeight="1">
      <c r="A35" s="126">
        <v>9</v>
      </c>
      <c r="B35" s="719">
        <f>'別紙1-2-2②「デジタル積算内訳」'!$C29</f>
        <v>0</v>
      </c>
      <c r="C35" s="719"/>
      <c r="D35" s="719"/>
      <c r="E35" s="720"/>
      <c r="F35" s="720"/>
      <c r="G35" s="226"/>
      <c r="H35" s="227"/>
      <c r="I35" s="430"/>
      <c r="J35" s="721">
        <f>'別紙1-2-2②「デジタル積算内訳」'!$M29</f>
        <v>0</v>
      </c>
      <c r="K35" s="721"/>
      <c r="L35" s="222">
        <f>'別紙1-2-2②「デジタル積算内訳」'!K29</f>
        <v>0</v>
      </c>
      <c r="M35" s="707"/>
      <c r="N35" s="707"/>
      <c r="O35" s="707"/>
      <c r="P35" s="707"/>
      <c r="Q35" s="223">
        <f>'別紙1-2-2②「デジタル積算内訳」'!$S29</f>
        <v>0</v>
      </c>
      <c r="R35" s="432"/>
      <c r="S35" s="141">
        <f t="shared" si="0"/>
        <v>0</v>
      </c>
      <c r="T35" s="141">
        <f t="shared" si="1"/>
        <v>0</v>
      </c>
      <c r="U35" s="142"/>
    </row>
    <row r="36" spans="1:22" ht="55.95" customHeight="1">
      <c r="A36" s="126">
        <v>10</v>
      </c>
      <c r="B36" s="719">
        <f>'別紙1-2-2②「デジタル積算内訳」'!$C30</f>
        <v>0</v>
      </c>
      <c r="C36" s="719"/>
      <c r="D36" s="719"/>
      <c r="E36" s="720"/>
      <c r="F36" s="720"/>
      <c r="G36" s="226"/>
      <c r="H36" s="227"/>
      <c r="I36" s="430"/>
      <c r="J36" s="721">
        <f>'別紙1-2-2②「デジタル積算内訳」'!$M30</f>
        <v>0</v>
      </c>
      <c r="K36" s="721"/>
      <c r="L36" s="222">
        <f>'別紙1-2-2②「デジタル積算内訳」'!K30</f>
        <v>0</v>
      </c>
      <c r="M36" s="707"/>
      <c r="N36" s="707"/>
      <c r="O36" s="707"/>
      <c r="P36" s="707"/>
      <c r="Q36" s="223">
        <f>'別紙1-2-2②「デジタル積算内訳」'!$S30</f>
        <v>0</v>
      </c>
      <c r="R36" s="432"/>
      <c r="S36" s="141">
        <f t="shared" si="0"/>
        <v>0</v>
      </c>
      <c r="T36" s="141">
        <f t="shared" si="1"/>
        <v>0</v>
      </c>
      <c r="U36" s="142"/>
    </row>
    <row r="37" spans="1:22" ht="55.95" customHeight="1" thickBot="1">
      <c r="A37" s="126">
        <v>11</v>
      </c>
      <c r="B37" s="719">
        <f>'別紙1-2-2②「デジタル積算内訳」'!$C31</f>
        <v>0</v>
      </c>
      <c r="C37" s="719"/>
      <c r="D37" s="719"/>
      <c r="E37" s="724"/>
      <c r="F37" s="724"/>
      <c r="G37" s="226"/>
      <c r="H37" s="227"/>
      <c r="I37" s="430"/>
      <c r="J37" s="721">
        <f>'別紙1-2-2②「デジタル積算内訳」'!$M31</f>
        <v>0</v>
      </c>
      <c r="K37" s="721"/>
      <c r="L37" s="222">
        <f>'別紙1-2-2②「デジタル積算内訳」'!K31</f>
        <v>0</v>
      </c>
      <c r="M37" s="709"/>
      <c r="N37" s="709"/>
      <c r="O37" s="709"/>
      <c r="P37" s="709"/>
      <c r="Q37" s="223">
        <f>'別紙1-2-2②「デジタル積算内訳」'!$S31</f>
        <v>0</v>
      </c>
      <c r="R37" s="432"/>
      <c r="S37" s="141">
        <f t="shared" si="0"/>
        <v>0</v>
      </c>
      <c r="T37" s="141">
        <f>Q37</f>
        <v>0</v>
      </c>
      <c r="U37" s="142"/>
    </row>
    <row r="38" spans="1:22" ht="30" customHeight="1" thickTop="1">
      <c r="B38" s="710" t="s">
        <v>273</v>
      </c>
      <c r="C38" s="711"/>
      <c r="D38" s="711"/>
      <c r="E38" s="711"/>
      <c r="F38" s="711"/>
      <c r="G38" s="711"/>
      <c r="H38" s="711"/>
      <c r="I38" s="711"/>
      <c r="J38" s="711"/>
      <c r="K38" s="711"/>
      <c r="L38" s="711"/>
      <c r="M38" s="711"/>
      <c r="N38" s="711"/>
      <c r="O38" s="711"/>
      <c r="P38" s="711"/>
      <c r="Q38" s="711"/>
      <c r="R38" s="712"/>
      <c r="S38" s="143">
        <f>SUM(S27:S37)</f>
        <v>0</v>
      </c>
      <c r="T38" s="143">
        <f>SUM(T27:T37)</f>
        <v>0</v>
      </c>
      <c r="U38" s="142"/>
      <c r="V38" s="139"/>
    </row>
    <row r="39" spans="1:22" ht="30" customHeight="1">
      <c r="B39" s="475"/>
      <c r="C39" s="476"/>
      <c r="D39" s="476"/>
      <c r="E39" s="476"/>
      <c r="F39" s="476"/>
      <c r="G39" s="476"/>
      <c r="H39" s="476"/>
      <c r="I39" s="476"/>
      <c r="J39" s="476"/>
      <c r="K39" s="476"/>
      <c r="L39" s="476"/>
      <c r="M39" s="476"/>
      <c r="N39" s="476"/>
      <c r="O39" s="476"/>
      <c r="P39" s="476"/>
      <c r="Q39" s="476"/>
      <c r="R39" s="477"/>
      <c r="S39" s="722">
        <f>SUM(S38,T38)</f>
        <v>0</v>
      </c>
      <c r="T39" s="723"/>
      <c r="U39" s="138"/>
      <c r="V39" s="139"/>
    </row>
    <row r="40" spans="1:22" ht="19.95" customHeight="1">
      <c r="B40" s="7"/>
      <c r="C40" s="7"/>
      <c r="D40" s="7"/>
      <c r="E40" s="7"/>
      <c r="F40" s="7"/>
      <c r="G40" s="7"/>
      <c r="H40" s="7"/>
      <c r="I40" s="7"/>
      <c r="J40" s="7"/>
      <c r="K40" s="7"/>
      <c r="L40" s="7"/>
      <c r="M40" s="7"/>
      <c r="N40" s="7"/>
      <c r="O40" s="7"/>
      <c r="P40" s="7"/>
      <c r="Q40" s="7"/>
      <c r="R40" s="7"/>
      <c r="S40" s="142"/>
      <c r="T40" s="142"/>
      <c r="U40" s="138"/>
      <c r="V40" s="139"/>
    </row>
    <row r="41" spans="1:22" ht="15" hidden="1" customHeight="1">
      <c r="B41" s="85" t="s">
        <v>339</v>
      </c>
      <c r="C41" s="85"/>
      <c r="D41" s="85"/>
      <c r="E41" s="85"/>
      <c r="F41" s="85"/>
      <c r="G41" s="85"/>
      <c r="H41" s="85"/>
      <c r="I41" s="85"/>
      <c r="J41" s="85"/>
      <c r="K41" s="85"/>
      <c r="L41" s="85"/>
      <c r="M41" s="85"/>
      <c r="N41" s="85"/>
      <c r="O41" s="85"/>
      <c r="P41" s="85"/>
      <c r="Q41" s="85"/>
      <c r="R41" s="85"/>
      <c r="S41" s="85"/>
      <c r="T41" s="85"/>
      <c r="U41" s="85"/>
    </row>
    <row r="42" spans="1:22" ht="15" hidden="1" customHeight="1">
      <c r="B42" s="85" t="s">
        <v>340</v>
      </c>
      <c r="C42" s="85"/>
      <c r="D42" s="85"/>
      <c r="E42" s="85"/>
      <c r="F42" s="85"/>
      <c r="G42" s="85"/>
      <c r="H42" s="85"/>
      <c r="I42" s="85"/>
      <c r="J42" s="85"/>
      <c r="K42" s="85"/>
      <c r="L42" s="85"/>
      <c r="M42" s="85"/>
      <c r="N42" s="85"/>
      <c r="O42" s="85"/>
      <c r="P42" s="85"/>
      <c r="Q42" s="85"/>
      <c r="R42" s="85"/>
      <c r="S42" s="85"/>
      <c r="T42" s="85"/>
      <c r="U42" s="85"/>
    </row>
    <row r="43" spans="1:22" ht="18.600000000000001" hidden="1" customHeight="1">
      <c r="B43" s="471" t="s">
        <v>274</v>
      </c>
      <c r="C43" s="471"/>
      <c r="D43" s="471"/>
      <c r="E43" s="713" t="s">
        <v>262</v>
      </c>
      <c r="F43" s="714"/>
      <c r="G43" s="144"/>
      <c r="H43" s="717" t="s">
        <v>275</v>
      </c>
      <c r="I43" s="85"/>
      <c r="J43" s="85"/>
      <c r="K43" s="85"/>
      <c r="L43" s="85"/>
      <c r="M43" s="85"/>
      <c r="N43" s="85"/>
      <c r="O43" s="85"/>
      <c r="P43" s="85"/>
      <c r="Q43" s="85"/>
      <c r="R43" s="85"/>
      <c r="S43" s="85"/>
      <c r="T43" s="85"/>
      <c r="U43" s="85"/>
    </row>
    <row r="44" spans="1:22" ht="15" hidden="1" customHeight="1">
      <c r="B44" s="471"/>
      <c r="C44" s="471"/>
      <c r="D44" s="471"/>
      <c r="E44" s="715"/>
      <c r="F44" s="716"/>
      <c r="G44" s="145"/>
      <c r="H44" s="718"/>
      <c r="I44" s="85"/>
      <c r="J44" s="85"/>
      <c r="K44" s="85"/>
      <c r="L44" s="85"/>
      <c r="M44" s="85"/>
      <c r="N44" s="85"/>
      <c r="O44" s="85"/>
      <c r="P44" s="85"/>
      <c r="Q44" s="85"/>
      <c r="R44" s="85"/>
      <c r="S44" s="85"/>
      <c r="T44" s="85"/>
      <c r="U44" s="85"/>
    </row>
    <row r="45" spans="1:22" ht="53.4" hidden="1" customHeight="1">
      <c r="A45" s="126">
        <v>1</v>
      </c>
      <c r="B45" s="471"/>
      <c r="C45" s="471"/>
      <c r="D45" s="471"/>
      <c r="E45" s="471"/>
      <c r="F45" s="471"/>
      <c r="G45" s="33"/>
      <c r="H45" s="217"/>
      <c r="I45" s="85"/>
      <c r="J45" s="85"/>
      <c r="K45" s="85"/>
      <c r="L45" s="85"/>
      <c r="M45" s="85"/>
      <c r="N45" s="85"/>
      <c r="O45" s="85"/>
      <c r="P45" s="85"/>
      <c r="Q45" s="85"/>
      <c r="R45" s="85"/>
      <c r="S45" s="85"/>
      <c r="T45" s="85"/>
      <c r="U45" s="85"/>
    </row>
    <row r="46" spans="1:22" ht="27.6" customHeight="1">
      <c r="B46" s="85" t="s">
        <v>276</v>
      </c>
      <c r="C46" s="85"/>
      <c r="D46" s="85"/>
      <c r="E46" s="85"/>
      <c r="F46" s="85"/>
      <c r="G46" s="85"/>
      <c r="H46" s="85"/>
      <c r="I46" s="85"/>
      <c r="J46" s="85"/>
      <c r="K46" s="85"/>
      <c r="L46" s="85"/>
      <c r="M46" s="85"/>
      <c r="N46" s="85"/>
      <c r="O46" s="85"/>
      <c r="P46" s="85"/>
      <c r="Q46" s="85"/>
      <c r="R46" s="85"/>
      <c r="S46" s="85"/>
      <c r="T46" s="85"/>
      <c r="U46" s="85"/>
    </row>
    <row r="47" spans="1:22" ht="58.2" customHeight="1">
      <c r="B47" s="468" t="s">
        <v>277</v>
      </c>
      <c r="C47" s="469"/>
      <c r="D47" s="469"/>
      <c r="E47" s="469"/>
      <c r="F47" s="469"/>
      <c r="G47" s="470"/>
      <c r="H47" s="33" t="s">
        <v>278</v>
      </c>
      <c r="I47" s="140" t="s">
        <v>265</v>
      </c>
      <c r="J47" s="702" t="s">
        <v>266</v>
      </c>
      <c r="K47" s="471"/>
      <c r="L47" s="140" t="s">
        <v>267</v>
      </c>
      <c r="M47" s="702" t="s">
        <v>341</v>
      </c>
      <c r="N47" s="471"/>
      <c r="O47" s="471"/>
      <c r="P47" s="471"/>
      <c r="Q47" s="146" t="s">
        <v>279</v>
      </c>
      <c r="R47" s="702" t="s">
        <v>270</v>
      </c>
      <c r="S47" s="471"/>
      <c r="T47" s="7"/>
    </row>
    <row r="48" spans="1:22" ht="46.95" customHeight="1" thickBot="1">
      <c r="A48" s="126">
        <v>1</v>
      </c>
      <c r="B48" s="703"/>
      <c r="C48" s="704"/>
      <c r="D48" s="704"/>
      <c r="E48" s="704"/>
      <c r="F48" s="704"/>
      <c r="G48" s="705"/>
      <c r="H48" s="433"/>
      <c r="I48" s="434"/>
      <c r="J48" s="706"/>
      <c r="K48" s="706"/>
      <c r="L48" s="435"/>
      <c r="M48" s="707"/>
      <c r="N48" s="707"/>
      <c r="O48" s="707"/>
      <c r="P48" s="707"/>
      <c r="Q48" s="431"/>
      <c r="R48" s="708">
        <f>J48*L48</f>
        <v>0</v>
      </c>
      <c r="S48" s="708"/>
      <c r="T48" s="142"/>
    </row>
    <row r="49" spans="2:22" ht="37.950000000000003" customHeight="1" thickTop="1">
      <c r="B49" s="488" t="s">
        <v>273</v>
      </c>
      <c r="C49" s="489"/>
      <c r="D49" s="489"/>
      <c r="E49" s="489"/>
      <c r="F49" s="489"/>
      <c r="G49" s="489"/>
      <c r="H49" s="489"/>
      <c r="I49" s="489"/>
      <c r="J49" s="489"/>
      <c r="K49" s="489"/>
      <c r="L49" s="489"/>
      <c r="M49" s="489"/>
      <c r="N49" s="489"/>
      <c r="O49" s="489"/>
      <c r="P49" s="489"/>
      <c r="Q49" s="490"/>
      <c r="R49" s="701">
        <f>R48</f>
        <v>0</v>
      </c>
      <c r="S49" s="701"/>
      <c r="T49" s="147"/>
      <c r="U49" s="139"/>
    </row>
    <row r="50" spans="2:22" ht="18" customHeight="1">
      <c r="B50" s="93"/>
      <c r="C50" s="93"/>
      <c r="D50" s="93"/>
      <c r="E50" s="93"/>
      <c r="F50" s="93"/>
      <c r="G50" s="93"/>
      <c r="H50" s="93"/>
      <c r="I50" s="93"/>
      <c r="J50" s="93"/>
      <c r="K50" s="93"/>
      <c r="L50" s="93"/>
      <c r="M50" s="93"/>
      <c r="N50" s="93"/>
      <c r="O50" s="93"/>
      <c r="P50" s="93"/>
      <c r="Q50" s="93" t="s">
        <v>468</v>
      </c>
      <c r="R50" s="93"/>
      <c r="S50" s="148"/>
      <c r="T50" s="142"/>
      <c r="U50" s="142"/>
      <c r="V50" s="139"/>
    </row>
    <row r="53" spans="2:22" hidden="1">
      <c r="C53" s="1" t="s">
        <v>280</v>
      </c>
    </row>
    <row r="54" spans="2:22" hidden="1">
      <c r="C54" s="1" t="s">
        <v>281</v>
      </c>
    </row>
    <row r="55" spans="2:22" hidden="1">
      <c r="C55" s="1" t="s">
        <v>282</v>
      </c>
    </row>
    <row r="56" spans="2:22" hidden="1">
      <c r="C56" s="1" t="s">
        <v>283</v>
      </c>
    </row>
    <row r="57" spans="2:22" hidden="1"/>
    <row r="58" spans="2:22" hidden="1">
      <c r="C58" s="1" t="s">
        <v>284</v>
      </c>
    </row>
    <row r="59" spans="2:22" hidden="1">
      <c r="C59" s="1" t="s">
        <v>285</v>
      </c>
    </row>
    <row r="60" spans="2:22" hidden="1">
      <c r="C60" s="1" t="s">
        <v>286</v>
      </c>
    </row>
  </sheetData>
  <mergeCells count="84">
    <mergeCell ref="K2:T2"/>
    <mergeCell ref="A4:T4"/>
    <mergeCell ref="C12:H12"/>
    <mergeCell ref="D13:H13"/>
    <mergeCell ref="K13:T14"/>
    <mergeCell ref="D14:H14"/>
    <mergeCell ref="S24:T24"/>
    <mergeCell ref="S25:S26"/>
    <mergeCell ref="T25:T26"/>
    <mergeCell ref="D15:H15"/>
    <mergeCell ref="K15:T15"/>
    <mergeCell ref="D16:H16"/>
    <mergeCell ref="K16:T16"/>
    <mergeCell ref="B24:D26"/>
    <mergeCell ref="E24:F26"/>
    <mergeCell ref="G24:G26"/>
    <mergeCell ref="H24:H26"/>
    <mergeCell ref="I24:I26"/>
    <mergeCell ref="J24:K26"/>
    <mergeCell ref="L24:L26"/>
    <mergeCell ref="M24:P26"/>
    <mergeCell ref="Q24:Q26"/>
    <mergeCell ref="R24:R26"/>
    <mergeCell ref="B27:D27"/>
    <mergeCell ref="E27:F27"/>
    <mergeCell ref="J27:K27"/>
    <mergeCell ref="M27:P27"/>
    <mergeCell ref="B28:D28"/>
    <mergeCell ref="E28:F28"/>
    <mergeCell ref="J28:K28"/>
    <mergeCell ref="M28:P28"/>
    <mergeCell ref="B29:D29"/>
    <mergeCell ref="E29:F29"/>
    <mergeCell ref="J29:K29"/>
    <mergeCell ref="M29:P29"/>
    <mergeCell ref="B30:D30"/>
    <mergeCell ref="E30:F30"/>
    <mergeCell ref="J30:K30"/>
    <mergeCell ref="M30:P30"/>
    <mergeCell ref="B31:D31"/>
    <mergeCell ref="E31:F31"/>
    <mergeCell ref="J31:K31"/>
    <mergeCell ref="M31:P31"/>
    <mergeCell ref="B32:D32"/>
    <mergeCell ref="E32:F32"/>
    <mergeCell ref="J32:K32"/>
    <mergeCell ref="M32:P32"/>
    <mergeCell ref="B33:D33"/>
    <mergeCell ref="E33:F33"/>
    <mergeCell ref="J33:K33"/>
    <mergeCell ref="M33:P33"/>
    <mergeCell ref="B34:D34"/>
    <mergeCell ref="E34:F34"/>
    <mergeCell ref="J34:K34"/>
    <mergeCell ref="M34:P34"/>
    <mergeCell ref="S39:T39"/>
    <mergeCell ref="B35:D35"/>
    <mergeCell ref="E35:F35"/>
    <mergeCell ref="J35:K35"/>
    <mergeCell ref="M35:P35"/>
    <mergeCell ref="B36:D36"/>
    <mergeCell ref="E36:F36"/>
    <mergeCell ref="J36:K36"/>
    <mergeCell ref="M36:P36"/>
    <mergeCell ref="B37:D37"/>
    <mergeCell ref="E37:F37"/>
    <mergeCell ref="J37:K37"/>
    <mergeCell ref="M37:P37"/>
    <mergeCell ref="B38:R39"/>
    <mergeCell ref="B43:D44"/>
    <mergeCell ref="E43:F44"/>
    <mergeCell ref="H43:H44"/>
    <mergeCell ref="B45:D45"/>
    <mergeCell ref="E45:F45"/>
    <mergeCell ref="B49:Q49"/>
    <mergeCell ref="R49:S49"/>
    <mergeCell ref="J47:K47"/>
    <mergeCell ref="M47:P47"/>
    <mergeCell ref="R47:S47"/>
    <mergeCell ref="B48:G48"/>
    <mergeCell ref="J48:K48"/>
    <mergeCell ref="M48:P48"/>
    <mergeCell ref="R48:S48"/>
    <mergeCell ref="B47:G47"/>
  </mergeCells>
  <phoneticPr fontId="5"/>
  <conditionalFormatting sqref="B27:R37 B48:Q48 C13:C16 K2:T2">
    <cfRule type="notContainsBlanks" dxfId="30" priority="3">
      <formula>LEN(TRIM(B2))&gt;0</formula>
    </cfRule>
  </conditionalFormatting>
  <conditionalFormatting sqref="C13:C16 G27:H37">
    <cfRule type="expression" dxfId="29" priority="1">
      <formula>C13=""</formula>
    </cfRule>
  </conditionalFormatting>
  <conditionalFormatting sqref="E27:F37 I27:I37 M27:P37 R27:R37 B48:Q48">
    <cfRule type="expression" dxfId="28" priority="2">
      <formula>B27=""</formula>
    </cfRule>
  </conditionalFormatting>
  <dataValidations count="8">
    <dataValidation allowBlank="1" showInputMessage="1" showErrorMessage="1" prompt="自動計算のため入力不要" sqref="R48:T49 S27:U38" xr:uid="{419A9E86-730B-4C28-AE3A-210D680D75F1}"/>
    <dataValidation allowBlank="1" showInputMessage="1" showErrorMessage="1" prompt="自動入力のため入力不要" sqref="U2:U3" xr:uid="{1AF03BCA-E78B-4B0F-886F-BE035D263AFD}"/>
    <dataValidation showDropDown="1" showInputMessage="1" showErrorMessage="1" sqref="B48" xr:uid="{5AAAC85C-B555-4BEF-86A8-087D06712AD7}"/>
    <dataValidation type="list" allowBlank="1" showInputMessage="1" showErrorMessage="1" sqref="IU65559:IW65559 J65559:U65559 J131095:U131095 J196631:U196631 J262167:U262167 J327703:U327703 J393239:U393239 J458775:U458775 J524311:U524311 J589847:U589847 J655383:U655383 J720919:U720919 J786455:U786455 J851991:U851991 J917527:U917527 J983063:U983063 WLK983063:WLM983063 WBO983063:WBQ983063 VRS983063:VRU983063 VHW983063:VHY983063 UYA983063:UYC983063 UOE983063:UOG983063 UEI983063:UEK983063 TUM983063:TUO983063 TKQ983063:TKS983063 TAU983063:TAW983063 SQY983063:SRA983063 SHC983063:SHE983063 RXG983063:RXI983063 RNK983063:RNM983063 RDO983063:RDQ983063 QTS983063:QTU983063 QJW983063:QJY983063 QAA983063:QAC983063 PQE983063:PQG983063 PGI983063:PGK983063 OWM983063:OWO983063 OMQ983063:OMS983063 OCU983063:OCW983063 NSY983063:NTA983063 NJC983063:NJE983063 MZG983063:MZI983063 MPK983063:MPM983063 MFO983063:MFQ983063 LVS983063:LVU983063 LLW983063:LLY983063 LCA983063:LCC983063 KSE983063:KSG983063 KII983063:KIK983063 JYM983063:JYO983063 JOQ983063:JOS983063 JEU983063:JEW983063 IUY983063:IVA983063 ILC983063:ILE983063 IBG983063:IBI983063 HRK983063:HRM983063 HHO983063:HHQ983063 GXS983063:GXU983063 GNW983063:GNY983063 GEA983063:GEC983063 FUE983063:FUG983063 FKI983063:FKK983063 FAM983063:FAO983063 EQQ983063:EQS983063 EGU983063:EGW983063 DWY983063:DXA983063 DNC983063:DNE983063 DDG983063:DDI983063 CTK983063:CTM983063 CJO983063:CJQ983063 BZS983063:BZU983063 BPW983063:BPY983063 BGA983063:BGC983063 AWE983063:AWG983063 AMI983063:AMK983063 ACM983063:ACO983063 SQ983063:SS983063 IU983063:IW983063 WVG983063:WVI983063 WVG917527:WVI917527 WLK917527:WLM917527 WBO917527:WBQ917527 VRS917527:VRU917527 VHW917527:VHY917527 UYA917527:UYC917527 UOE917527:UOG917527 UEI917527:UEK917527 TUM917527:TUO917527 TKQ917527:TKS917527 TAU917527:TAW917527 SQY917527:SRA917527 SHC917527:SHE917527 RXG917527:RXI917527 RNK917527:RNM917527 RDO917527:RDQ917527 QTS917527:QTU917527 QJW917527:QJY917527 QAA917527:QAC917527 PQE917527:PQG917527 PGI917527:PGK917527 OWM917527:OWO917527 OMQ917527:OMS917527 OCU917527:OCW917527 NSY917527:NTA917527 NJC917527:NJE917527 MZG917527:MZI917527 MPK917527:MPM917527 MFO917527:MFQ917527 LVS917527:LVU917527 LLW917527:LLY917527 LCA917527:LCC917527 KSE917527:KSG917527 KII917527:KIK917527 JYM917527:JYO917527 JOQ917527:JOS917527 JEU917527:JEW917527 IUY917527:IVA917527 ILC917527:ILE917527 IBG917527:IBI917527 HRK917527:HRM917527 HHO917527:HHQ917527 GXS917527:GXU917527 GNW917527:GNY917527 GEA917527:GEC917527 FUE917527:FUG917527 FKI917527:FKK917527 FAM917527:FAO917527 EQQ917527:EQS917527 EGU917527:EGW917527 DWY917527:DXA917527 DNC917527:DNE917527 DDG917527:DDI917527 CTK917527:CTM917527 CJO917527:CJQ917527 BZS917527:BZU917527 BPW917527:BPY917527 BGA917527:BGC917527 AWE917527:AWG917527 AMI917527:AMK917527 ACM917527:ACO917527 SQ917527:SS917527 IU917527:IW917527 WVG851991:WVI851991 WLK851991:WLM851991 WBO851991:WBQ851991 VRS851991:VRU851991 VHW851991:VHY851991 UYA851991:UYC851991 UOE851991:UOG851991 UEI851991:UEK851991 TUM851991:TUO851991 TKQ851991:TKS851991 TAU851991:TAW851991 SQY851991:SRA851991 SHC851991:SHE851991 RXG851991:RXI851991 RNK851991:RNM851991 RDO851991:RDQ851991 QTS851991:QTU851991 QJW851991:QJY851991 QAA851991:QAC851991 PQE851991:PQG851991 PGI851991:PGK851991 OWM851991:OWO851991 OMQ851991:OMS851991 OCU851991:OCW851991 NSY851991:NTA851991 NJC851991:NJE851991 MZG851991:MZI851991 MPK851991:MPM851991 MFO851991:MFQ851991 LVS851991:LVU851991 LLW851991:LLY851991 LCA851991:LCC851991 KSE851991:KSG851991 KII851991:KIK851991 JYM851991:JYO851991 JOQ851991:JOS851991 JEU851991:JEW851991 IUY851991:IVA851991 ILC851991:ILE851991 IBG851991:IBI851991 HRK851991:HRM851991 HHO851991:HHQ851991 GXS851991:GXU851991 GNW851991:GNY851991 GEA851991:GEC851991 FUE851991:FUG851991 FKI851991:FKK851991 FAM851991:FAO851991 EQQ851991:EQS851991 EGU851991:EGW851991 DWY851991:DXA851991 DNC851991:DNE851991 DDG851991:DDI851991 CTK851991:CTM851991 CJO851991:CJQ851991 BZS851991:BZU851991 BPW851991:BPY851991 BGA851991:BGC851991 AWE851991:AWG851991 AMI851991:AMK851991 ACM851991:ACO851991 SQ851991:SS851991 IU851991:IW851991 WVG786455:WVI786455 WLK786455:WLM786455 WBO786455:WBQ786455 VRS786455:VRU786455 VHW786455:VHY786455 UYA786455:UYC786455 UOE786455:UOG786455 UEI786455:UEK786455 TUM786455:TUO786455 TKQ786455:TKS786455 TAU786455:TAW786455 SQY786455:SRA786455 SHC786455:SHE786455 RXG786455:RXI786455 RNK786455:RNM786455 RDO786455:RDQ786455 QTS786455:QTU786455 QJW786455:QJY786455 QAA786455:QAC786455 PQE786455:PQG786455 PGI786455:PGK786455 OWM786455:OWO786455 OMQ786455:OMS786455 OCU786455:OCW786455 NSY786455:NTA786455 NJC786455:NJE786455 MZG786455:MZI786455 MPK786455:MPM786455 MFO786455:MFQ786455 LVS786455:LVU786455 LLW786455:LLY786455 LCA786455:LCC786455 KSE786455:KSG786455 KII786455:KIK786455 JYM786455:JYO786455 JOQ786455:JOS786455 JEU786455:JEW786455 IUY786455:IVA786455 ILC786455:ILE786455 IBG786455:IBI786455 HRK786455:HRM786455 HHO786455:HHQ786455 GXS786455:GXU786455 GNW786455:GNY786455 GEA786455:GEC786455 FUE786455:FUG786455 FKI786455:FKK786455 FAM786455:FAO786455 EQQ786455:EQS786455 EGU786455:EGW786455 DWY786455:DXA786455 DNC786455:DNE786455 DDG786455:DDI786455 CTK786455:CTM786455 CJO786455:CJQ786455 BZS786455:BZU786455 BPW786455:BPY786455 BGA786455:BGC786455 AWE786455:AWG786455 AMI786455:AMK786455 ACM786455:ACO786455 SQ786455:SS786455 IU786455:IW786455 WVG720919:WVI720919 WLK720919:WLM720919 WBO720919:WBQ720919 VRS720919:VRU720919 VHW720919:VHY720919 UYA720919:UYC720919 UOE720919:UOG720919 UEI720919:UEK720919 TUM720919:TUO720919 TKQ720919:TKS720919 TAU720919:TAW720919 SQY720919:SRA720919 SHC720919:SHE720919 RXG720919:RXI720919 RNK720919:RNM720919 RDO720919:RDQ720919 QTS720919:QTU720919 QJW720919:QJY720919 QAA720919:QAC720919 PQE720919:PQG720919 PGI720919:PGK720919 OWM720919:OWO720919 OMQ720919:OMS720919 OCU720919:OCW720919 NSY720919:NTA720919 NJC720919:NJE720919 MZG720919:MZI720919 MPK720919:MPM720919 MFO720919:MFQ720919 LVS720919:LVU720919 LLW720919:LLY720919 LCA720919:LCC720919 KSE720919:KSG720919 KII720919:KIK720919 JYM720919:JYO720919 JOQ720919:JOS720919 JEU720919:JEW720919 IUY720919:IVA720919 ILC720919:ILE720919 IBG720919:IBI720919 HRK720919:HRM720919 HHO720919:HHQ720919 GXS720919:GXU720919 GNW720919:GNY720919 GEA720919:GEC720919 FUE720919:FUG720919 FKI720919:FKK720919 FAM720919:FAO720919 EQQ720919:EQS720919 EGU720919:EGW720919 DWY720919:DXA720919 DNC720919:DNE720919 DDG720919:DDI720919 CTK720919:CTM720919 CJO720919:CJQ720919 BZS720919:BZU720919 BPW720919:BPY720919 BGA720919:BGC720919 AWE720919:AWG720919 AMI720919:AMK720919 ACM720919:ACO720919 SQ720919:SS720919 IU720919:IW720919 WVG655383:WVI655383 WLK655383:WLM655383 WBO655383:WBQ655383 VRS655383:VRU655383 VHW655383:VHY655383 UYA655383:UYC655383 UOE655383:UOG655383 UEI655383:UEK655383 TUM655383:TUO655383 TKQ655383:TKS655383 TAU655383:TAW655383 SQY655383:SRA655383 SHC655383:SHE655383 RXG655383:RXI655383 RNK655383:RNM655383 RDO655383:RDQ655383 QTS655383:QTU655383 QJW655383:QJY655383 QAA655383:QAC655383 PQE655383:PQG655383 PGI655383:PGK655383 OWM655383:OWO655383 OMQ655383:OMS655383 OCU655383:OCW655383 NSY655383:NTA655383 NJC655383:NJE655383 MZG655383:MZI655383 MPK655383:MPM655383 MFO655383:MFQ655383 LVS655383:LVU655383 LLW655383:LLY655383 LCA655383:LCC655383 KSE655383:KSG655383 KII655383:KIK655383 JYM655383:JYO655383 JOQ655383:JOS655383 JEU655383:JEW655383 IUY655383:IVA655383 ILC655383:ILE655383 IBG655383:IBI655383 HRK655383:HRM655383 HHO655383:HHQ655383 GXS655383:GXU655383 GNW655383:GNY655383 GEA655383:GEC655383 FUE655383:FUG655383 FKI655383:FKK655383 FAM655383:FAO655383 EQQ655383:EQS655383 EGU655383:EGW655383 DWY655383:DXA655383 DNC655383:DNE655383 DDG655383:DDI655383 CTK655383:CTM655383 CJO655383:CJQ655383 BZS655383:BZU655383 BPW655383:BPY655383 BGA655383:BGC655383 AWE655383:AWG655383 AMI655383:AMK655383 ACM655383:ACO655383 SQ655383:SS655383 IU655383:IW655383 WVG589847:WVI589847 WLK589847:WLM589847 WBO589847:WBQ589847 VRS589847:VRU589847 VHW589847:VHY589847 UYA589847:UYC589847 UOE589847:UOG589847 UEI589847:UEK589847 TUM589847:TUO589847 TKQ589847:TKS589847 TAU589847:TAW589847 SQY589847:SRA589847 SHC589847:SHE589847 RXG589847:RXI589847 RNK589847:RNM589847 RDO589847:RDQ589847 QTS589847:QTU589847 QJW589847:QJY589847 QAA589847:QAC589847 PQE589847:PQG589847 PGI589847:PGK589847 OWM589847:OWO589847 OMQ589847:OMS589847 OCU589847:OCW589847 NSY589847:NTA589847 NJC589847:NJE589847 MZG589847:MZI589847 MPK589847:MPM589847 MFO589847:MFQ589847 LVS589847:LVU589847 LLW589847:LLY589847 LCA589847:LCC589847 KSE589847:KSG589847 KII589847:KIK589847 JYM589847:JYO589847 JOQ589847:JOS589847 JEU589847:JEW589847 IUY589847:IVA589847 ILC589847:ILE589847 IBG589847:IBI589847 HRK589847:HRM589847 HHO589847:HHQ589847 GXS589847:GXU589847 GNW589847:GNY589847 GEA589847:GEC589847 FUE589847:FUG589847 FKI589847:FKK589847 FAM589847:FAO589847 EQQ589847:EQS589847 EGU589847:EGW589847 DWY589847:DXA589847 DNC589847:DNE589847 DDG589847:DDI589847 CTK589847:CTM589847 CJO589847:CJQ589847 BZS589847:BZU589847 BPW589847:BPY589847 BGA589847:BGC589847 AWE589847:AWG589847 AMI589847:AMK589847 ACM589847:ACO589847 SQ589847:SS589847 IU589847:IW589847 WVG524311:WVI524311 WLK524311:WLM524311 WBO524311:WBQ524311 VRS524311:VRU524311 VHW524311:VHY524311 UYA524311:UYC524311 UOE524311:UOG524311 UEI524311:UEK524311 TUM524311:TUO524311 TKQ524311:TKS524311 TAU524311:TAW524311 SQY524311:SRA524311 SHC524311:SHE524311 RXG524311:RXI524311 RNK524311:RNM524311 RDO524311:RDQ524311 QTS524311:QTU524311 QJW524311:QJY524311 QAA524311:QAC524311 PQE524311:PQG524311 PGI524311:PGK524311 OWM524311:OWO524311 OMQ524311:OMS524311 OCU524311:OCW524311 NSY524311:NTA524311 NJC524311:NJE524311 MZG524311:MZI524311 MPK524311:MPM524311 MFO524311:MFQ524311 LVS524311:LVU524311 LLW524311:LLY524311 LCA524311:LCC524311 KSE524311:KSG524311 KII524311:KIK524311 JYM524311:JYO524311 JOQ524311:JOS524311 JEU524311:JEW524311 IUY524311:IVA524311 ILC524311:ILE524311 IBG524311:IBI524311 HRK524311:HRM524311 HHO524311:HHQ524311 GXS524311:GXU524311 GNW524311:GNY524311 GEA524311:GEC524311 FUE524311:FUG524311 FKI524311:FKK524311 FAM524311:FAO524311 EQQ524311:EQS524311 EGU524311:EGW524311 DWY524311:DXA524311 DNC524311:DNE524311 DDG524311:DDI524311 CTK524311:CTM524311 CJO524311:CJQ524311 BZS524311:BZU524311 BPW524311:BPY524311 BGA524311:BGC524311 AWE524311:AWG524311 AMI524311:AMK524311 ACM524311:ACO524311 SQ524311:SS524311 IU524311:IW524311 WVG458775:WVI458775 WLK458775:WLM458775 WBO458775:WBQ458775 VRS458775:VRU458775 VHW458775:VHY458775 UYA458775:UYC458775 UOE458775:UOG458775 UEI458775:UEK458775 TUM458775:TUO458775 TKQ458775:TKS458775 TAU458775:TAW458775 SQY458775:SRA458775 SHC458775:SHE458775 RXG458775:RXI458775 RNK458775:RNM458775 RDO458775:RDQ458775 QTS458775:QTU458775 QJW458775:QJY458775 QAA458775:QAC458775 PQE458775:PQG458775 PGI458775:PGK458775 OWM458775:OWO458775 OMQ458775:OMS458775 OCU458775:OCW458775 NSY458775:NTA458775 NJC458775:NJE458775 MZG458775:MZI458775 MPK458775:MPM458775 MFO458775:MFQ458775 LVS458775:LVU458775 LLW458775:LLY458775 LCA458775:LCC458775 KSE458775:KSG458775 KII458775:KIK458775 JYM458775:JYO458775 JOQ458775:JOS458775 JEU458775:JEW458775 IUY458775:IVA458775 ILC458775:ILE458775 IBG458775:IBI458775 HRK458775:HRM458775 HHO458775:HHQ458775 GXS458775:GXU458775 GNW458775:GNY458775 GEA458775:GEC458775 FUE458775:FUG458775 FKI458775:FKK458775 FAM458775:FAO458775 EQQ458775:EQS458775 EGU458775:EGW458775 DWY458775:DXA458775 DNC458775:DNE458775 DDG458775:DDI458775 CTK458775:CTM458775 CJO458775:CJQ458775 BZS458775:BZU458775 BPW458775:BPY458775 BGA458775:BGC458775 AWE458775:AWG458775 AMI458775:AMK458775 ACM458775:ACO458775 SQ458775:SS458775 IU458775:IW458775 WVG393239:WVI393239 WLK393239:WLM393239 WBO393239:WBQ393239 VRS393239:VRU393239 VHW393239:VHY393239 UYA393239:UYC393239 UOE393239:UOG393239 UEI393239:UEK393239 TUM393239:TUO393239 TKQ393239:TKS393239 TAU393239:TAW393239 SQY393239:SRA393239 SHC393239:SHE393239 RXG393239:RXI393239 RNK393239:RNM393239 RDO393239:RDQ393239 QTS393239:QTU393239 QJW393239:QJY393239 QAA393239:QAC393239 PQE393239:PQG393239 PGI393239:PGK393239 OWM393239:OWO393239 OMQ393239:OMS393239 OCU393239:OCW393239 NSY393239:NTA393239 NJC393239:NJE393239 MZG393239:MZI393239 MPK393239:MPM393239 MFO393239:MFQ393239 LVS393239:LVU393239 LLW393239:LLY393239 LCA393239:LCC393239 KSE393239:KSG393239 KII393239:KIK393239 JYM393239:JYO393239 JOQ393239:JOS393239 JEU393239:JEW393239 IUY393239:IVA393239 ILC393239:ILE393239 IBG393239:IBI393239 HRK393239:HRM393239 HHO393239:HHQ393239 GXS393239:GXU393239 GNW393239:GNY393239 GEA393239:GEC393239 FUE393239:FUG393239 FKI393239:FKK393239 FAM393239:FAO393239 EQQ393239:EQS393239 EGU393239:EGW393239 DWY393239:DXA393239 DNC393239:DNE393239 DDG393239:DDI393239 CTK393239:CTM393239 CJO393239:CJQ393239 BZS393239:BZU393239 BPW393239:BPY393239 BGA393239:BGC393239 AWE393239:AWG393239 AMI393239:AMK393239 ACM393239:ACO393239 SQ393239:SS393239 IU393239:IW393239 WVG327703:WVI327703 WLK327703:WLM327703 WBO327703:WBQ327703 VRS327703:VRU327703 VHW327703:VHY327703 UYA327703:UYC327703 UOE327703:UOG327703 UEI327703:UEK327703 TUM327703:TUO327703 TKQ327703:TKS327703 TAU327703:TAW327703 SQY327703:SRA327703 SHC327703:SHE327703 RXG327703:RXI327703 RNK327703:RNM327703 RDO327703:RDQ327703 QTS327703:QTU327703 QJW327703:QJY327703 QAA327703:QAC327703 PQE327703:PQG327703 PGI327703:PGK327703 OWM327703:OWO327703 OMQ327703:OMS327703 OCU327703:OCW327703 NSY327703:NTA327703 NJC327703:NJE327703 MZG327703:MZI327703 MPK327703:MPM327703 MFO327703:MFQ327703 LVS327703:LVU327703 LLW327703:LLY327703 LCA327703:LCC327703 KSE327703:KSG327703 KII327703:KIK327703 JYM327703:JYO327703 JOQ327703:JOS327703 JEU327703:JEW327703 IUY327703:IVA327703 ILC327703:ILE327703 IBG327703:IBI327703 HRK327703:HRM327703 HHO327703:HHQ327703 GXS327703:GXU327703 GNW327703:GNY327703 GEA327703:GEC327703 FUE327703:FUG327703 FKI327703:FKK327703 FAM327703:FAO327703 EQQ327703:EQS327703 EGU327703:EGW327703 DWY327703:DXA327703 DNC327703:DNE327703 DDG327703:DDI327703 CTK327703:CTM327703 CJO327703:CJQ327703 BZS327703:BZU327703 BPW327703:BPY327703 BGA327703:BGC327703 AWE327703:AWG327703 AMI327703:AMK327703 ACM327703:ACO327703 SQ327703:SS327703 IU327703:IW327703 WVG262167:WVI262167 WLK262167:WLM262167 WBO262167:WBQ262167 VRS262167:VRU262167 VHW262167:VHY262167 UYA262167:UYC262167 UOE262167:UOG262167 UEI262167:UEK262167 TUM262167:TUO262167 TKQ262167:TKS262167 TAU262167:TAW262167 SQY262167:SRA262167 SHC262167:SHE262167 RXG262167:RXI262167 RNK262167:RNM262167 RDO262167:RDQ262167 QTS262167:QTU262167 QJW262167:QJY262167 QAA262167:QAC262167 PQE262167:PQG262167 PGI262167:PGK262167 OWM262167:OWO262167 OMQ262167:OMS262167 OCU262167:OCW262167 NSY262167:NTA262167 NJC262167:NJE262167 MZG262167:MZI262167 MPK262167:MPM262167 MFO262167:MFQ262167 LVS262167:LVU262167 LLW262167:LLY262167 LCA262167:LCC262167 KSE262167:KSG262167 KII262167:KIK262167 JYM262167:JYO262167 JOQ262167:JOS262167 JEU262167:JEW262167 IUY262167:IVA262167 ILC262167:ILE262167 IBG262167:IBI262167 HRK262167:HRM262167 HHO262167:HHQ262167 GXS262167:GXU262167 GNW262167:GNY262167 GEA262167:GEC262167 FUE262167:FUG262167 FKI262167:FKK262167 FAM262167:FAO262167 EQQ262167:EQS262167 EGU262167:EGW262167 DWY262167:DXA262167 DNC262167:DNE262167 DDG262167:DDI262167 CTK262167:CTM262167 CJO262167:CJQ262167 BZS262167:BZU262167 BPW262167:BPY262167 BGA262167:BGC262167 AWE262167:AWG262167 AMI262167:AMK262167 ACM262167:ACO262167 SQ262167:SS262167 IU262167:IW262167 WVG196631:WVI196631 WLK196631:WLM196631 WBO196631:WBQ196631 VRS196631:VRU196631 VHW196631:VHY196631 UYA196631:UYC196631 UOE196631:UOG196631 UEI196631:UEK196631 TUM196631:TUO196631 TKQ196631:TKS196631 TAU196631:TAW196631 SQY196631:SRA196631 SHC196631:SHE196631 RXG196631:RXI196631 RNK196631:RNM196631 RDO196631:RDQ196631 QTS196631:QTU196631 QJW196631:QJY196631 QAA196631:QAC196631 PQE196631:PQG196631 PGI196631:PGK196631 OWM196631:OWO196631 OMQ196631:OMS196631 OCU196631:OCW196631 NSY196631:NTA196631 NJC196631:NJE196631 MZG196631:MZI196631 MPK196631:MPM196631 MFO196631:MFQ196631 LVS196631:LVU196631 LLW196631:LLY196631 LCA196631:LCC196631 KSE196631:KSG196631 KII196631:KIK196631 JYM196631:JYO196631 JOQ196631:JOS196631 JEU196631:JEW196631 IUY196631:IVA196631 ILC196631:ILE196631 IBG196631:IBI196631 HRK196631:HRM196631 HHO196631:HHQ196631 GXS196631:GXU196631 GNW196631:GNY196631 GEA196631:GEC196631 FUE196631:FUG196631 FKI196631:FKK196631 FAM196631:FAO196631 EQQ196631:EQS196631 EGU196631:EGW196631 DWY196631:DXA196631 DNC196631:DNE196631 DDG196631:DDI196631 CTK196631:CTM196631 CJO196631:CJQ196631 BZS196631:BZU196631 BPW196631:BPY196631 BGA196631:BGC196631 AWE196631:AWG196631 AMI196631:AMK196631 ACM196631:ACO196631 SQ196631:SS196631 IU196631:IW196631 WVG131095:WVI131095 WLK131095:WLM131095 WBO131095:WBQ131095 VRS131095:VRU131095 VHW131095:VHY131095 UYA131095:UYC131095 UOE131095:UOG131095 UEI131095:UEK131095 TUM131095:TUO131095 TKQ131095:TKS131095 TAU131095:TAW131095 SQY131095:SRA131095 SHC131095:SHE131095 RXG131095:RXI131095 RNK131095:RNM131095 RDO131095:RDQ131095 QTS131095:QTU131095 QJW131095:QJY131095 QAA131095:QAC131095 PQE131095:PQG131095 PGI131095:PGK131095 OWM131095:OWO131095 OMQ131095:OMS131095 OCU131095:OCW131095 NSY131095:NTA131095 NJC131095:NJE131095 MZG131095:MZI131095 MPK131095:MPM131095 MFO131095:MFQ131095 LVS131095:LVU131095 LLW131095:LLY131095 LCA131095:LCC131095 KSE131095:KSG131095 KII131095:KIK131095 JYM131095:JYO131095 JOQ131095:JOS131095 JEU131095:JEW131095 IUY131095:IVA131095 ILC131095:ILE131095 IBG131095:IBI131095 HRK131095:HRM131095 HHO131095:HHQ131095 GXS131095:GXU131095 GNW131095:GNY131095 GEA131095:GEC131095 FUE131095:FUG131095 FKI131095:FKK131095 FAM131095:FAO131095 EQQ131095:EQS131095 EGU131095:EGW131095 DWY131095:DXA131095 DNC131095:DNE131095 DDG131095:DDI131095 CTK131095:CTM131095 CJO131095:CJQ131095 BZS131095:BZU131095 BPW131095:BPY131095 BGA131095:BGC131095 AWE131095:AWG131095 AMI131095:AMK131095 ACM131095:ACO131095 SQ131095:SS131095 IU131095:IW131095 WVG65559:WVI65559 WLK65559:WLM65559 WBO65559:WBQ65559 VRS65559:VRU65559 VHW65559:VHY65559 UYA65559:UYC65559 UOE65559:UOG65559 UEI65559:UEK65559 TUM65559:TUO65559 TKQ65559:TKS65559 TAU65559:TAW65559 SQY65559:SRA65559 SHC65559:SHE65559 RXG65559:RXI65559 RNK65559:RNM65559 RDO65559:RDQ65559 QTS65559:QTU65559 QJW65559:QJY65559 QAA65559:QAC65559 PQE65559:PQG65559 PGI65559:PGK65559 OWM65559:OWO65559 OMQ65559:OMS65559 OCU65559:OCW65559 NSY65559:NTA65559 NJC65559:NJE65559 MZG65559:MZI65559 MPK65559:MPM65559 MFO65559:MFQ65559 LVS65559:LVU65559 LLW65559:LLY65559 LCA65559:LCC65559 KSE65559:KSG65559 KII65559:KIK65559 JYM65559:JYO65559 JOQ65559:JOS65559 JEU65559:JEW65559 IUY65559:IVA65559 ILC65559:ILE65559 IBG65559:IBI65559 HRK65559:HRM65559 HHO65559:HHQ65559 GXS65559:GXU65559 GNW65559:GNY65559 GEA65559:GEC65559 FUE65559:FUG65559 FKI65559:FKK65559 FAM65559:FAO65559 EQQ65559:EQS65559 EGU65559:EGW65559 DWY65559:DXA65559 DNC65559:DNE65559 DDG65559:DDI65559 CTK65559:CTM65559 CJO65559:CJQ65559 BZS65559:BZU65559 BPW65559:BPY65559 BGA65559:BGC65559 AWE65559:AWG65559 AMI65559:AMK65559 ACM65559:ACO65559 SQ65559:SS65559" xr:uid="{DC6250AF-FFBF-4003-A08D-531DF23DBBBA}">
      <formula1>$X$2:$X$4</formula1>
    </dataValidation>
    <dataValidation type="list" allowBlank="1" showInputMessage="1" showErrorMessage="1" sqref="WVD983078:WVD983080 WBL983078:WBL983080 B65567:C65569 IR65567:IR65569 SN65567:SN65569 ACJ65567:ACJ65569 AMF65567:AMF65569 AWB65567:AWB65569 BFX65567:BFX65569 BPT65567:BPT65569 BZP65567:BZP65569 CJL65567:CJL65569 CTH65567:CTH65569 DDD65567:DDD65569 DMZ65567:DMZ65569 DWV65567:DWV65569 EGR65567:EGR65569 EQN65567:EQN65569 FAJ65567:FAJ65569 FKF65567:FKF65569 FUB65567:FUB65569 GDX65567:GDX65569 GNT65567:GNT65569 GXP65567:GXP65569 HHL65567:HHL65569 HRH65567:HRH65569 IBD65567:IBD65569 IKZ65567:IKZ65569 IUV65567:IUV65569 JER65567:JER65569 JON65567:JON65569 JYJ65567:JYJ65569 KIF65567:KIF65569 KSB65567:KSB65569 LBX65567:LBX65569 LLT65567:LLT65569 LVP65567:LVP65569 MFL65567:MFL65569 MPH65567:MPH65569 MZD65567:MZD65569 NIZ65567:NIZ65569 NSV65567:NSV65569 OCR65567:OCR65569 OMN65567:OMN65569 OWJ65567:OWJ65569 PGF65567:PGF65569 PQB65567:PQB65569 PZX65567:PZX65569 QJT65567:QJT65569 QTP65567:QTP65569 RDL65567:RDL65569 RNH65567:RNH65569 RXD65567:RXD65569 SGZ65567:SGZ65569 SQV65567:SQV65569 TAR65567:TAR65569 TKN65567:TKN65569 TUJ65567:TUJ65569 UEF65567:UEF65569 UOB65567:UOB65569 UXX65567:UXX65569 VHT65567:VHT65569 VRP65567:VRP65569 WBL65567:WBL65569 WLH65567:WLH65569 WVD65567:WVD65569 B131103:C131105 IR131103:IR131105 SN131103:SN131105 ACJ131103:ACJ131105 AMF131103:AMF131105 AWB131103:AWB131105 BFX131103:BFX131105 BPT131103:BPT131105 BZP131103:BZP131105 CJL131103:CJL131105 CTH131103:CTH131105 DDD131103:DDD131105 DMZ131103:DMZ131105 DWV131103:DWV131105 EGR131103:EGR131105 EQN131103:EQN131105 FAJ131103:FAJ131105 FKF131103:FKF131105 FUB131103:FUB131105 GDX131103:GDX131105 GNT131103:GNT131105 GXP131103:GXP131105 HHL131103:HHL131105 HRH131103:HRH131105 IBD131103:IBD131105 IKZ131103:IKZ131105 IUV131103:IUV131105 JER131103:JER131105 JON131103:JON131105 JYJ131103:JYJ131105 KIF131103:KIF131105 KSB131103:KSB131105 LBX131103:LBX131105 LLT131103:LLT131105 LVP131103:LVP131105 MFL131103:MFL131105 MPH131103:MPH131105 MZD131103:MZD131105 NIZ131103:NIZ131105 NSV131103:NSV131105 OCR131103:OCR131105 OMN131103:OMN131105 OWJ131103:OWJ131105 PGF131103:PGF131105 PQB131103:PQB131105 PZX131103:PZX131105 QJT131103:QJT131105 QTP131103:QTP131105 RDL131103:RDL131105 RNH131103:RNH131105 RXD131103:RXD131105 SGZ131103:SGZ131105 SQV131103:SQV131105 TAR131103:TAR131105 TKN131103:TKN131105 TUJ131103:TUJ131105 UEF131103:UEF131105 UOB131103:UOB131105 UXX131103:UXX131105 VHT131103:VHT131105 VRP131103:VRP131105 WBL131103:WBL131105 WLH131103:WLH131105 WVD131103:WVD131105 B196639:C196641 IR196639:IR196641 SN196639:SN196641 ACJ196639:ACJ196641 AMF196639:AMF196641 AWB196639:AWB196641 BFX196639:BFX196641 BPT196639:BPT196641 BZP196639:BZP196641 CJL196639:CJL196641 CTH196639:CTH196641 DDD196639:DDD196641 DMZ196639:DMZ196641 DWV196639:DWV196641 EGR196639:EGR196641 EQN196639:EQN196641 FAJ196639:FAJ196641 FKF196639:FKF196641 FUB196639:FUB196641 GDX196639:GDX196641 GNT196639:GNT196641 GXP196639:GXP196641 HHL196639:HHL196641 HRH196639:HRH196641 IBD196639:IBD196641 IKZ196639:IKZ196641 IUV196639:IUV196641 JER196639:JER196641 JON196639:JON196641 JYJ196639:JYJ196641 KIF196639:KIF196641 KSB196639:KSB196641 LBX196639:LBX196641 LLT196639:LLT196641 LVP196639:LVP196641 MFL196639:MFL196641 MPH196639:MPH196641 MZD196639:MZD196641 NIZ196639:NIZ196641 NSV196639:NSV196641 OCR196639:OCR196641 OMN196639:OMN196641 OWJ196639:OWJ196641 PGF196639:PGF196641 PQB196639:PQB196641 PZX196639:PZX196641 QJT196639:QJT196641 QTP196639:QTP196641 RDL196639:RDL196641 RNH196639:RNH196641 RXD196639:RXD196641 SGZ196639:SGZ196641 SQV196639:SQV196641 TAR196639:TAR196641 TKN196639:TKN196641 TUJ196639:TUJ196641 UEF196639:UEF196641 UOB196639:UOB196641 UXX196639:UXX196641 VHT196639:VHT196641 VRP196639:VRP196641 WBL196639:WBL196641 WLH196639:WLH196641 WVD196639:WVD196641 B262175:C262177 IR262175:IR262177 SN262175:SN262177 ACJ262175:ACJ262177 AMF262175:AMF262177 AWB262175:AWB262177 BFX262175:BFX262177 BPT262175:BPT262177 BZP262175:BZP262177 CJL262175:CJL262177 CTH262175:CTH262177 DDD262175:DDD262177 DMZ262175:DMZ262177 DWV262175:DWV262177 EGR262175:EGR262177 EQN262175:EQN262177 FAJ262175:FAJ262177 FKF262175:FKF262177 FUB262175:FUB262177 GDX262175:GDX262177 GNT262175:GNT262177 GXP262175:GXP262177 HHL262175:HHL262177 HRH262175:HRH262177 IBD262175:IBD262177 IKZ262175:IKZ262177 IUV262175:IUV262177 JER262175:JER262177 JON262175:JON262177 JYJ262175:JYJ262177 KIF262175:KIF262177 KSB262175:KSB262177 LBX262175:LBX262177 LLT262175:LLT262177 LVP262175:LVP262177 MFL262175:MFL262177 MPH262175:MPH262177 MZD262175:MZD262177 NIZ262175:NIZ262177 NSV262175:NSV262177 OCR262175:OCR262177 OMN262175:OMN262177 OWJ262175:OWJ262177 PGF262175:PGF262177 PQB262175:PQB262177 PZX262175:PZX262177 QJT262175:QJT262177 QTP262175:QTP262177 RDL262175:RDL262177 RNH262175:RNH262177 RXD262175:RXD262177 SGZ262175:SGZ262177 SQV262175:SQV262177 TAR262175:TAR262177 TKN262175:TKN262177 TUJ262175:TUJ262177 UEF262175:UEF262177 UOB262175:UOB262177 UXX262175:UXX262177 VHT262175:VHT262177 VRP262175:VRP262177 WBL262175:WBL262177 WLH262175:WLH262177 WVD262175:WVD262177 B327711:C327713 IR327711:IR327713 SN327711:SN327713 ACJ327711:ACJ327713 AMF327711:AMF327713 AWB327711:AWB327713 BFX327711:BFX327713 BPT327711:BPT327713 BZP327711:BZP327713 CJL327711:CJL327713 CTH327711:CTH327713 DDD327711:DDD327713 DMZ327711:DMZ327713 DWV327711:DWV327713 EGR327711:EGR327713 EQN327711:EQN327713 FAJ327711:FAJ327713 FKF327711:FKF327713 FUB327711:FUB327713 GDX327711:GDX327713 GNT327711:GNT327713 GXP327711:GXP327713 HHL327711:HHL327713 HRH327711:HRH327713 IBD327711:IBD327713 IKZ327711:IKZ327713 IUV327711:IUV327713 JER327711:JER327713 JON327711:JON327713 JYJ327711:JYJ327713 KIF327711:KIF327713 KSB327711:KSB327713 LBX327711:LBX327713 LLT327711:LLT327713 LVP327711:LVP327713 MFL327711:MFL327713 MPH327711:MPH327713 MZD327711:MZD327713 NIZ327711:NIZ327713 NSV327711:NSV327713 OCR327711:OCR327713 OMN327711:OMN327713 OWJ327711:OWJ327713 PGF327711:PGF327713 PQB327711:PQB327713 PZX327711:PZX327713 QJT327711:QJT327713 QTP327711:QTP327713 RDL327711:RDL327713 RNH327711:RNH327713 RXD327711:RXD327713 SGZ327711:SGZ327713 SQV327711:SQV327713 TAR327711:TAR327713 TKN327711:TKN327713 TUJ327711:TUJ327713 UEF327711:UEF327713 UOB327711:UOB327713 UXX327711:UXX327713 VHT327711:VHT327713 VRP327711:VRP327713 WBL327711:WBL327713 WLH327711:WLH327713 WVD327711:WVD327713 B393247:C393249 IR393247:IR393249 SN393247:SN393249 ACJ393247:ACJ393249 AMF393247:AMF393249 AWB393247:AWB393249 BFX393247:BFX393249 BPT393247:BPT393249 BZP393247:BZP393249 CJL393247:CJL393249 CTH393247:CTH393249 DDD393247:DDD393249 DMZ393247:DMZ393249 DWV393247:DWV393249 EGR393247:EGR393249 EQN393247:EQN393249 FAJ393247:FAJ393249 FKF393247:FKF393249 FUB393247:FUB393249 GDX393247:GDX393249 GNT393247:GNT393249 GXP393247:GXP393249 HHL393247:HHL393249 HRH393247:HRH393249 IBD393247:IBD393249 IKZ393247:IKZ393249 IUV393247:IUV393249 JER393247:JER393249 JON393247:JON393249 JYJ393247:JYJ393249 KIF393247:KIF393249 KSB393247:KSB393249 LBX393247:LBX393249 LLT393247:LLT393249 LVP393247:LVP393249 MFL393247:MFL393249 MPH393247:MPH393249 MZD393247:MZD393249 NIZ393247:NIZ393249 NSV393247:NSV393249 OCR393247:OCR393249 OMN393247:OMN393249 OWJ393247:OWJ393249 PGF393247:PGF393249 PQB393247:PQB393249 PZX393247:PZX393249 QJT393247:QJT393249 QTP393247:QTP393249 RDL393247:RDL393249 RNH393247:RNH393249 RXD393247:RXD393249 SGZ393247:SGZ393249 SQV393247:SQV393249 TAR393247:TAR393249 TKN393247:TKN393249 TUJ393247:TUJ393249 UEF393247:UEF393249 UOB393247:UOB393249 UXX393247:UXX393249 VHT393247:VHT393249 VRP393247:VRP393249 WBL393247:WBL393249 WLH393247:WLH393249 WVD393247:WVD393249 B458783:C458785 IR458783:IR458785 SN458783:SN458785 ACJ458783:ACJ458785 AMF458783:AMF458785 AWB458783:AWB458785 BFX458783:BFX458785 BPT458783:BPT458785 BZP458783:BZP458785 CJL458783:CJL458785 CTH458783:CTH458785 DDD458783:DDD458785 DMZ458783:DMZ458785 DWV458783:DWV458785 EGR458783:EGR458785 EQN458783:EQN458785 FAJ458783:FAJ458785 FKF458783:FKF458785 FUB458783:FUB458785 GDX458783:GDX458785 GNT458783:GNT458785 GXP458783:GXP458785 HHL458783:HHL458785 HRH458783:HRH458785 IBD458783:IBD458785 IKZ458783:IKZ458785 IUV458783:IUV458785 JER458783:JER458785 JON458783:JON458785 JYJ458783:JYJ458785 KIF458783:KIF458785 KSB458783:KSB458785 LBX458783:LBX458785 LLT458783:LLT458785 LVP458783:LVP458785 MFL458783:MFL458785 MPH458783:MPH458785 MZD458783:MZD458785 NIZ458783:NIZ458785 NSV458783:NSV458785 OCR458783:OCR458785 OMN458783:OMN458785 OWJ458783:OWJ458785 PGF458783:PGF458785 PQB458783:PQB458785 PZX458783:PZX458785 QJT458783:QJT458785 QTP458783:QTP458785 RDL458783:RDL458785 RNH458783:RNH458785 RXD458783:RXD458785 SGZ458783:SGZ458785 SQV458783:SQV458785 TAR458783:TAR458785 TKN458783:TKN458785 TUJ458783:TUJ458785 UEF458783:UEF458785 UOB458783:UOB458785 UXX458783:UXX458785 VHT458783:VHT458785 VRP458783:VRP458785 WBL458783:WBL458785 WLH458783:WLH458785 WVD458783:WVD458785 B524319:C524321 IR524319:IR524321 SN524319:SN524321 ACJ524319:ACJ524321 AMF524319:AMF524321 AWB524319:AWB524321 BFX524319:BFX524321 BPT524319:BPT524321 BZP524319:BZP524321 CJL524319:CJL524321 CTH524319:CTH524321 DDD524319:DDD524321 DMZ524319:DMZ524321 DWV524319:DWV524321 EGR524319:EGR524321 EQN524319:EQN524321 FAJ524319:FAJ524321 FKF524319:FKF524321 FUB524319:FUB524321 GDX524319:GDX524321 GNT524319:GNT524321 GXP524319:GXP524321 HHL524319:HHL524321 HRH524319:HRH524321 IBD524319:IBD524321 IKZ524319:IKZ524321 IUV524319:IUV524321 JER524319:JER524321 JON524319:JON524321 JYJ524319:JYJ524321 KIF524319:KIF524321 KSB524319:KSB524321 LBX524319:LBX524321 LLT524319:LLT524321 LVP524319:LVP524321 MFL524319:MFL524321 MPH524319:MPH524321 MZD524319:MZD524321 NIZ524319:NIZ524321 NSV524319:NSV524321 OCR524319:OCR524321 OMN524319:OMN524321 OWJ524319:OWJ524321 PGF524319:PGF524321 PQB524319:PQB524321 PZX524319:PZX524321 QJT524319:QJT524321 QTP524319:QTP524321 RDL524319:RDL524321 RNH524319:RNH524321 RXD524319:RXD524321 SGZ524319:SGZ524321 SQV524319:SQV524321 TAR524319:TAR524321 TKN524319:TKN524321 TUJ524319:TUJ524321 UEF524319:UEF524321 UOB524319:UOB524321 UXX524319:UXX524321 VHT524319:VHT524321 VRP524319:VRP524321 WBL524319:WBL524321 WLH524319:WLH524321 WVD524319:WVD524321 B589855:C589857 IR589855:IR589857 SN589855:SN589857 ACJ589855:ACJ589857 AMF589855:AMF589857 AWB589855:AWB589857 BFX589855:BFX589857 BPT589855:BPT589857 BZP589855:BZP589857 CJL589855:CJL589857 CTH589855:CTH589857 DDD589855:DDD589857 DMZ589855:DMZ589857 DWV589855:DWV589857 EGR589855:EGR589857 EQN589855:EQN589857 FAJ589855:FAJ589857 FKF589855:FKF589857 FUB589855:FUB589857 GDX589855:GDX589857 GNT589855:GNT589857 GXP589855:GXP589857 HHL589855:HHL589857 HRH589855:HRH589857 IBD589855:IBD589857 IKZ589855:IKZ589857 IUV589855:IUV589857 JER589855:JER589857 JON589855:JON589857 JYJ589855:JYJ589857 KIF589855:KIF589857 KSB589855:KSB589857 LBX589855:LBX589857 LLT589855:LLT589857 LVP589855:LVP589857 MFL589855:MFL589857 MPH589855:MPH589857 MZD589855:MZD589857 NIZ589855:NIZ589857 NSV589855:NSV589857 OCR589855:OCR589857 OMN589855:OMN589857 OWJ589855:OWJ589857 PGF589855:PGF589857 PQB589855:PQB589857 PZX589855:PZX589857 QJT589855:QJT589857 QTP589855:QTP589857 RDL589855:RDL589857 RNH589855:RNH589857 RXD589855:RXD589857 SGZ589855:SGZ589857 SQV589855:SQV589857 TAR589855:TAR589857 TKN589855:TKN589857 TUJ589855:TUJ589857 UEF589855:UEF589857 UOB589855:UOB589857 UXX589855:UXX589857 VHT589855:VHT589857 VRP589855:VRP589857 WBL589855:WBL589857 WLH589855:WLH589857 WVD589855:WVD589857 B655391:C655393 IR655391:IR655393 SN655391:SN655393 ACJ655391:ACJ655393 AMF655391:AMF655393 AWB655391:AWB655393 BFX655391:BFX655393 BPT655391:BPT655393 BZP655391:BZP655393 CJL655391:CJL655393 CTH655391:CTH655393 DDD655391:DDD655393 DMZ655391:DMZ655393 DWV655391:DWV655393 EGR655391:EGR655393 EQN655391:EQN655393 FAJ655391:FAJ655393 FKF655391:FKF655393 FUB655391:FUB655393 GDX655391:GDX655393 GNT655391:GNT655393 GXP655391:GXP655393 HHL655391:HHL655393 HRH655391:HRH655393 IBD655391:IBD655393 IKZ655391:IKZ655393 IUV655391:IUV655393 JER655391:JER655393 JON655391:JON655393 JYJ655391:JYJ655393 KIF655391:KIF655393 KSB655391:KSB655393 LBX655391:LBX655393 LLT655391:LLT655393 LVP655391:LVP655393 MFL655391:MFL655393 MPH655391:MPH655393 MZD655391:MZD655393 NIZ655391:NIZ655393 NSV655391:NSV655393 OCR655391:OCR655393 OMN655391:OMN655393 OWJ655391:OWJ655393 PGF655391:PGF655393 PQB655391:PQB655393 PZX655391:PZX655393 QJT655391:QJT655393 QTP655391:QTP655393 RDL655391:RDL655393 RNH655391:RNH655393 RXD655391:RXD655393 SGZ655391:SGZ655393 SQV655391:SQV655393 TAR655391:TAR655393 TKN655391:TKN655393 TUJ655391:TUJ655393 UEF655391:UEF655393 UOB655391:UOB655393 UXX655391:UXX655393 VHT655391:VHT655393 VRP655391:VRP655393 WBL655391:WBL655393 WLH655391:WLH655393 WVD655391:WVD655393 B720927:C720929 IR720927:IR720929 SN720927:SN720929 ACJ720927:ACJ720929 AMF720927:AMF720929 AWB720927:AWB720929 BFX720927:BFX720929 BPT720927:BPT720929 BZP720927:BZP720929 CJL720927:CJL720929 CTH720927:CTH720929 DDD720927:DDD720929 DMZ720927:DMZ720929 DWV720927:DWV720929 EGR720927:EGR720929 EQN720927:EQN720929 FAJ720927:FAJ720929 FKF720927:FKF720929 FUB720927:FUB720929 GDX720927:GDX720929 GNT720927:GNT720929 GXP720927:GXP720929 HHL720927:HHL720929 HRH720927:HRH720929 IBD720927:IBD720929 IKZ720927:IKZ720929 IUV720927:IUV720929 JER720927:JER720929 JON720927:JON720929 JYJ720927:JYJ720929 KIF720927:KIF720929 KSB720927:KSB720929 LBX720927:LBX720929 LLT720927:LLT720929 LVP720927:LVP720929 MFL720927:MFL720929 MPH720927:MPH720929 MZD720927:MZD720929 NIZ720927:NIZ720929 NSV720927:NSV720929 OCR720927:OCR720929 OMN720927:OMN720929 OWJ720927:OWJ720929 PGF720927:PGF720929 PQB720927:PQB720929 PZX720927:PZX720929 QJT720927:QJT720929 QTP720927:QTP720929 RDL720927:RDL720929 RNH720927:RNH720929 RXD720927:RXD720929 SGZ720927:SGZ720929 SQV720927:SQV720929 TAR720927:TAR720929 TKN720927:TKN720929 TUJ720927:TUJ720929 UEF720927:UEF720929 UOB720927:UOB720929 UXX720927:UXX720929 VHT720927:VHT720929 VRP720927:VRP720929 WBL720927:WBL720929 WLH720927:WLH720929 WVD720927:WVD720929 B786463:C786465 IR786463:IR786465 SN786463:SN786465 ACJ786463:ACJ786465 AMF786463:AMF786465 AWB786463:AWB786465 BFX786463:BFX786465 BPT786463:BPT786465 BZP786463:BZP786465 CJL786463:CJL786465 CTH786463:CTH786465 DDD786463:DDD786465 DMZ786463:DMZ786465 DWV786463:DWV786465 EGR786463:EGR786465 EQN786463:EQN786465 FAJ786463:FAJ786465 FKF786463:FKF786465 FUB786463:FUB786465 GDX786463:GDX786465 GNT786463:GNT786465 GXP786463:GXP786465 HHL786463:HHL786465 HRH786463:HRH786465 IBD786463:IBD786465 IKZ786463:IKZ786465 IUV786463:IUV786465 JER786463:JER786465 JON786463:JON786465 JYJ786463:JYJ786465 KIF786463:KIF786465 KSB786463:KSB786465 LBX786463:LBX786465 LLT786463:LLT786465 LVP786463:LVP786465 MFL786463:MFL786465 MPH786463:MPH786465 MZD786463:MZD786465 NIZ786463:NIZ786465 NSV786463:NSV786465 OCR786463:OCR786465 OMN786463:OMN786465 OWJ786463:OWJ786465 PGF786463:PGF786465 PQB786463:PQB786465 PZX786463:PZX786465 QJT786463:QJT786465 QTP786463:QTP786465 RDL786463:RDL786465 RNH786463:RNH786465 RXD786463:RXD786465 SGZ786463:SGZ786465 SQV786463:SQV786465 TAR786463:TAR786465 TKN786463:TKN786465 TUJ786463:TUJ786465 UEF786463:UEF786465 UOB786463:UOB786465 UXX786463:UXX786465 VHT786463:VHT786465 VRP786463:VRP786465 WBL786463:WBL786465 WLH786463:WLH786465 WVD786463:WVD786465 B851999:C852001 IR851999:IR852001 SN851999:SN852001 ACJ851999:ACJ852001 AMF851999:AMF852001 AWB851999:AWB852001 BFX851999:BFX852001 BPT851999:BPT852001 BZP851999:BZP852001 CJL851999:CJL852001 CTH851999:CTH852001 DDD851999:DDD852001 DMZ851999:DMZ852001 DWV851999:DWV852001 EGR851999:EGR852001 EQN851999:EQN852001 FAJ851999:FAJ852001 FKF851999:FKF852001 FUB851999:FUB852001 GDX851999:GDX852001 GNT851999:GNT852001 GXP851999:GXP852001 HHL851999:HHL852001 HRH851999:HRH852001 IBD851999:IBD852001 IKZ851999:IKZ852001 IUV851999:IUV852001 JER851999:JER852001 JON851999:JON852001 JYJ851999:JYJ852001 KIF851999:KIF852001 KSB851999:KSB852001 LBX851999:LBX852001 LLT851999:LLT852001 LVP851999:LVP852001 MFL851999:MFL852001 MPH851999:MPH852001 MZD851999:MZD852001 NIZ851999:NIZ852001 NSV851999:NSV852001 OCR851999:OCR852001 OMN851999:OMN852001 OWJ851999:OWJ852001 PGF851999:PGF852001 PQB851999:PQB852001 PZX851999:PZX852001 QJT851999:QJT852001 QTP851999:QTP852001 RDL851999:RDL852001 RNH851999:RNH852001 RXD851999:RXD852001 SGZ851999:SGZ852001 SQV851999:SQV852001 TAR851999:TAR852001 TKN851999:TKN852001 TUJ851999:TUJ852001 UEF851999:UEF852001 UOB851999:UOB852001 UXX851999:UXX852001 VHT851999:VHT852001 VRP851999:VRP852001 WBL851999:WBL852001 WLH851999:WLH852001 WVD851999:WVD852001 B917535:C917537 IR917535:IR917537 SN917535:SN917537 ACJ917535:ACJ917537 AMF917535:AMF917537 AWB917535:AWB917537 BFX917535:BFX917537 BPT917535:BPT917537 BZP917535:BZP917537 CJL917535:CJL917537 CTH917535:CTH917537 DDD917535:DDD917537 DMZ917535:DMZ917537 DWV917535:DWV917537 EGR917535:EGR917537 EQN917535:EQN917537 FAJ917535:FAJ917537 FKF917535:FKF917537 FUB917535:FUB917537 GDX917535:GDX917537 GNT917535:GNT917537 GXP917535:GXP917537 HHL917535:HHL917537 HRH917535:HRH917537 IBD917535:IBD917537 IKZ917535:IKZ917537 IUV917535:IUV917537 JER917535:JER917537 JON917535:JON917537 JYJ917535:JYJ917537 KIF917535:KIF917537 KSB917535:KSB917537 LBX917535:LBX917537 LLT917535:LLT917537 LVP917535:LVP917537 MFL917535:MFL917537 MPH917535:MPH917537 MZD917535:MZD917537 NIZ917535:NIZ917537 NSV917535:NSV917537 OCR917535:OCR917537 OMN917535:OMN917537 OWJ917535:OWJ917537 PGF917535:PGF917537 PQB917535:PQB917537 PZX917535:PZX917537 QJT917535:QJT917537 QTP917535:QTP917537 RDL917535:RDL917537 RNH917535:RNH917537 RXD917535:RXD917537 SGZ917535:SGZ917537 SQV917535:SQV917537 TAR917535:TAR917537 TKN917535:TKN917537 TUJ917535:TUJ917537 UEF917535:UEF917537 UOB917535:UOB917537 UXX917535:UXX917537 VHT917535:VHT917537 VRP917535:VRP917537 WBL917535:WBL917537 WLH917535:WLH917537 WVD917535:WVD917537 B983071:C983073 IR983071:IR983073 SN983071:SN983073 ACJ983071:ACJ983073 AMF983071:AMF983073 AWB983071:AWB983073 BFX983071:BFX983073 BPT983071:BPT983073 BZP983071:BZP983073 CJL983071:CJL983073 CTH983071:CTH983073 DDD983071:DDD983073 DMZ983071:DMZ983073 DWV983071:DWV983073 EGR983071:EGR983073 EQN983071:EQN983073 FAJ983071:FAJ983073 FKF983071:FKF983073 FUB983071:FUB983073 GDX983071:GDX983073 GNT983071:GNT983073 GXP983071:GXP983073 HHL983071:HHL983073 HRH983071:HRH983073 IBD983071:IBD983073 IKZ983071:IKZ983073 IUV983071:IUV983073 JER983071:JER983073 JON983071:JON983073 JYJ983071:JYJ983073 KIF983071:KIF983073 KSB983071:KSB983073 LBX983071:LBX983073 LLT983071:LLT983073 LVP983071:LVP983073 MFL983071:MFL983073 MPH983071:MPH983073 MZD983071:MZD983073 NIZ983071:NIZ983073 NSV983071:NSV983073 OCR983071:OCR983073 OMN983071:OMN983073 OWJ983071:OWJ983073 PGF983071:PGF983073 PQB983071:PQB983073 PZX983071:PZX983073 QJT983071:QJT983073 QTP983071:QTP983073 RDL983071:RDL983073 RNH983071:RNH983073 RXD983071:RXD983073 SGZ983071:SGZ983073 SQV983071:SQV983073 TAR983071:TAR983073 TKN983071:TKN983073 TUJ983071:TUJ983073 UEF983071:UEF983073 UOB983071:UOB983073 UXX983071:UXX983073 VHT983071:VHT983073 VRP983071:VRP983073 WBL983071:WBL983073 WLH983071:WLH983073 WVD983071:WVD983073 WLH983078:WLH983080 B65574:C65576 IR65574:IR65576 SN65574:SN65576 ACJ65574:ACJ65576 AMF65574:AMF65576 AWB65574:AWB65576 BFX65574:BFX65576 BPT65574:BPT65576 BZP65574:BZP65576 CJL65574:CJL65576 CTH65574:CTH65576 DDD65574:DDD65576 DMZ65574:DMZ65576 DWV65574:DWV65576 EGR65574:EGR65576 EQN65574:EQN65576 FAJ65574:FAJ65576 FKF65574:FKF65576 FUB65574:FUB65576 GDX65574:GDX65576 GNT65574:GNT65576 GXP65574:GXP65576 HHL65574:HHL65576 HRH65574:HRH65576 IBD65574:IBD65576 IKZ65574:IKZ65576 IUV65574:IUV65576 JER65574:JER65576 JON65574:JON65576 JYJ65574:JYJ65576 KIF65574:KIF65576 KSB65574:KSB65576 LBX65574:LBX65576 LLT65574:LLT65576 LVP65574:LVP65576 MFL65574:MFL65576 MPH65574:MPH65576 MZD65574:MZD65576 NIZ65574:NIZ65576 NSV65574:NSV65576 OCR65574:OCR65576 OMN65574:OMN65576 OWJ65574:OWJ65576 PGF65574:PGF65576 PQB65574:PQB65576 PZX65574:PZX65576 QJT65574:QJT65576 QTP65574:QTP65576 RDL65574:RDL65576 RNH65574:RNH65576 RXD65574:RXD65576 SGZ65574:SGZ65576 SQV65574:SQV65576 TAR65574:TAR65576 TKN65574:TKN65576 TUJ65574:TUJ65576 UEF65574:UEF65576 UOB65574:UOB65576 UXX65574:UXX65576 VHT65574:VHT65576 VRP65574:VRP65576 WBL65574:WBL65576 WLH65574:WLH65576 WVD65574:WVD65576 B131110:C131112 IR131110:IR131112 SN131110:SN131112 ACJ131110:ACJ131112 AMF131110:AMF131112 AWB131110:AWB131112 BFX131110:BFX131112 BPT131110:BPT131112 BZP131110:BZP131112 CJL131110:CJL131112 CTH131110:CTH131112 DDD131110:DDD131112 DMZ131110:DMZ131112 DWV131110:DWV131112 EGR131110:EGR131112 EQN131110:EQN131112 FAJ131110:FAJ131112 FKF131110:FKF131112 FUB131110:FUB131112 GDX131110:GDX131112 GNT131110:GNT131112 GXP131110:GXP131112 HHL131110:HHL131112 HRH131110:HRH131112 IBD131110:IBD131112 IKZ131110:IKZ131112 IUV131110:IUV131112 JER131110:JER131112 JON131110:JON131112 JYJ131110:JYJ131112 KIF131110:KIF131112 KSB131110:KSB131112 LBX131110:LBX131112 LLT131110:LLT131112 LVP131110:LVP131112 MFL131110:MFL131112 MPH131110:MPH131112 MZD131110:MZD131112 NIZ131110:NIZ131112 NSV131110:NSV131112 OCR131110:OCR131112 OMN131110:OMN131112 OWJ131110:OWJ131112 PGF131110:PGF131112 PQB131110:PQB131112 PZX131110:PZX131112 QJT131110:QJT131112 QTP131110:QTP131112 RDL131110:RDL131112 RNH131110:RNH131112 RXD131110:RXD131112 SGZ131110:SGZ131112 SQV131110:SQV131112 TAR131110:TAR131112 TKN131110:TKN131112 TUJ131110:TUJ131112 UEF131110:UEF131112 UOB131110:UOB131112 UXX131110:UXX131112 VHT131110:VHT131112 VRP131110:VRP131112 WBL131110:WBL131112 WLH131110:WLH131112 WVD131110:WVD131112 B196646:C196648 IR196646:IR196648 SN196646:SN196648 ACJ196646:ACJ196648 AMF196646:AMF196648 AWB196646:AWB196648 BFX196646:BFX196648 BPT196646:BPT196648 BZP196646:BZP196648 CJL196646:CJL196648 CTH196646:CTH196648 DDD196646:DDD196648 DMZ196646:DMZ196648 DWV196646:DWV196648 EGR196646:EGR196648 EQN196646:EQN196648 FAJ196646:FAJ196648 FKF196646:FKF196648 FUB196646:FUB196648 GDX196646:GDX196648 GNT196646:GNT196648 GXP196646:GXP196648 HHL196646:HHL196648 HRH196646:HRH196648 IBD196646:IBD196648 IKZ196646:IKZ196648 IUV196646:IUV196648 JER196646:JER196648 JON196646:JON196648 JYJ196646:JYJ196648 KIF196646:KIF196648 KSB196646:KSB196648 LBX196646:LBX196648 LLT196646:LLT196648 LVP196646:LVP196648 MFL196646:MFL196648 MPH196646:MPH196648 MZD196646:MZD196648 NIZ196646:NIZ196648 NSV196646:NSV196648 OCR196646:OCR196648 OMN196646:OMN196648 OWJ196646:OWJ196648 PGF196646:PGF196648 PQB196646:PQB196648 PZX196646:PZX196648 QJT196646:QJT196648 QTP196646:QTP196648 RDL196646:RDL196648 RNH196646:RNH196648 RXD196646:RXD196648 SGZ196646:SGZ196648 SQV196646:SQV196648 TAR196646:TAR196648 TKN196646:TKN196648 TUJ196646:TUJ196648 UEF196646:UEF196648 UOB196646:UOB196648 UXX196646:UXX196648 VHT196646:VHT196648 VRP196646:VRP196648 WBL196646:WBL196648 WLH196646:WLH196648 WVD196646:WVD196648 B262182:C262184 IR262182:IR262184 SN262182:SN262184 ACJ262182:ACJ262184 AMF262182:AMF262184 AWB262182:AWB262184 BFX262182:BFX262184 BPT262182:BPT262184 BZP262182:BZP262184 CJL262182:CJL262184 CTH262182:CTH262184 DDD262182:DDD262184 DMZ262182:DMZ262184 DWV262182:DWV262184 EGR262182:EGR262184 EQN262182:EQN262184 FAJ262182:FAJ262184 FKF262182:FKF262184 FUB262182:FUB262184 GDX262182:GDX262184 GNT262182:GNT262184 GXP262182:GXP262184 HHL262182:HHL262184 HRH262182:HRH262184 IBD262182:IBD262184 IKZ262182:IKZ262184 IUV262182:IUV262184 JER262182:JER262184 JON262182:JON262184 JYJ262182:JYJ262184 KIF262182:KIF262184 KSB262182:KSB262184 LBX262182:LBX262184 LLT262182:LLT262184 LVP262182:LVP262184 MFL262182:MFL262184 MPH262182:MPH262184 MZD262182:MZD262184 NIZ262182:NIZ262184 NSV262182:NSV262184 OCR262182:OCR262184 OMN262182:OMN262184 OWJ262182:OWJ262184 PGF262182:PGF262184 PQB262182:PQB262184 PZX262182:PZX262184 QJT262182:QJT262184 QTP262182:QTP262184 RDL262182:RDL262184 RNH262182:RNH262184 RXD262182:RXD262184 SGZ262182:SGZ262184 SQV262182:SQV262184 TAR262182:TAR262184 TKN262182:TKN262184 TUJ262182:TUJ262184 UEF262182:UEF262184 UOB262182:UOB262184 UXX262182:UXX262184 VHT262182:VHT262184 VRP262182:VRP262184 WBL262182:WBL262184 WLH262182:WLH262184 WVD262182:WVD262184 B327718:C327720 IR327718:IR327720 SN327718:SN327720 ACJ327718:ACJ327720 AMF327718:AMF327720 AWB327718:AWB327720 BFX327718:BFX327720 BPT327718:BPT327720 BZP327718:BZP327720 CJL327718:CJL327720 CTH327718:CTH327720 DDD327718:DDD327720 DMZ327718:DMZ327720 DWV327718:DWV327720 EGR327718:EGR327720 EQN327718:EQN327720 FAJ327718:FAJ327720 FKF327718:FKF327720 FUB327718:FUB327720 GDX327718:GDX327720 GNT327718:GNT327720 GXP327718:GXP327720 HHL327718:HHL327720 HRH327718:HRH327720 IBD327718:IBD327720 IKZ327718:IKZ327720 IUV327718:IUV327720 JER327718:JER327720 JON327718:JON327720 JYJ327718:JYJ327720 KIF327718:KIF327720 KSB327718:KSB327720 LBX327718:LBX327720 LLT327718:LLT327720 LVP327718:LVP327720 MFL327718:MFL327720 MPH327718:MPH327720 MZD327718:MZD327720 NIZ327718:NIZ327720 NSV327718:NSV327720 OCR327718:OCR327720 OMN327718:OMN327720 OWJ327718:OWJ327720 PGF327718:PGF327720 PQB327718:PQB327720 PZX327718:PZX327720 QJT327718:QJT327720 QTP327718:QTP327720 RDL327718:RDL327720 RNH327718:RNH327720 RXD327718:RXD327720 SGZ327718:SGZ327720 SQV327718:SQV327720 TAR327718:TAR327720 TKN327718:TKN327720 TUJ327718:TUJ327720 UEF327718:UEF327720 UOB327718:UOB327720 UXX327718:UXX327720 VHT327718:VHT327720 VRP327718:VRP327720 WBL327718:WBL327720 WLH327718:WLH327720 WVD327718:WVD327720 B393254:C393256 IR393254:IR393256 SN393254:SN393256 ACJ393254:ACJ393256 AMF393254:AMF393256 AWB393254:AWB393256 BFX393254:BFX393256 BPT393254:BPT393256 BZP393254:BZP393256 CJL393254:CJL393256 CTH393254:CTH393256 DDD393254:DDD393256 DMZ393254:DMZ393256 DWV393254:DWV393256 EGR393254:EGR393256 EQN393254:EQN393256 FAJ393254:FAJ393256 FKF393254:FKF393256 FUB393254:FUB393256 GDX393254:GDX393256 GNT393254:GNT393256 GXP393254:GXP393256 HHL393254:HHL393256 HRH393254:HRH393256 IBD393254:IBD393256 IKZ393254:IKZ393256 IUV393254:IUV393256 JER393254:JER393256 JON393254:JON393256 JYJ393254:JYJ393256 KIF393254:KIF393256 KSB393254:KSB393256 LBX393254:LBX393256 LLT393254:LLT393256 LVP393254:LVP393256 MFL393254:MFL393256 MPH393254:MPH393256 MZD393254:MZD393256 NIZ393254:NIZ393256 NSV393254:NSV393256 OCR393254:OCR393256 OMN393254:OMN393256 OWJ393254:OWJ393256 PGF393254:PGF393256 PQB393254:PQB393256 PZX393254:PZX393256 QJT393254:QJT393256 QTP393254:QTP393256 RDL393254:RDL393256 RNH393254:RNH393256 RXD393254:RXD393256 SGZ393254:SGZ393256 SQV393254:SQV393256 TAR393254:TAR393256 TKN393254:TKN393256 TUJ393254:TUJ393256 UEF393254:UEF393256 UOB393254:UOB393256 UXX393254:UXX393256 VHT393254:VHT393256 VRP393254:VRP393256 WBL393254:WBL393256 WLH393254:WLH393256 WVD393254:WVD393256 B458790:C458792 IR458790:IR458792 SN458790:SN458792 ACJ458790:ACJ458792 AMF458790:AMF458792 AWB458790:AWB458792 BFX458790:BFX458792 BPT458790:BPT458792 BZP458790:BZP458792 CJL458790:CJL458792 CTH458790:CTH458792 DDD458790:DDD458792 DMZ458790:DMZ458792 DWV458790:DWV458792 EGR458790:EGR458792 EQN458790:EQN458792 FAJ458790:FAJ458792 FKF458790:FKF458792 FUB458790:FUB458792 GDX458790:GDX458792 GNT458790:GNT458792 GXP458790:GXP458792 HHL458790:HHL458792 HRH458790:HRH458792 IBD458790:IBD458792 IKZ458790:IKZ458792 IUV458790:IUV458792 JER458790:JER458792 JON458790:JON458792 JYJ458790:JYJ458792 KIF458790:KIF458792 KSB458790:KSB458792 LBX458790:LBX458792 LLT458790:LLT458792 LVP458790:LVP458792 MFL458790:MFL458792 MPH458790:MPH458792 MZD458790:MZD458792 NIZ458790:NIZ458792 NSV458790:NSV458792 OCR458790:OCR458792 OMN458790:OMN458792 OWJ458790:OWJ458792 PGF458790:PGF458792 PQB458790:PQB458792 PZX458790:PZX458792 QJT458790:QJT458792 QTP458790:QTP458792 RDL458790:RDL458792 RNH458790:RNH458792 RXD458790:RXD458792 SGZ458790:SGZ458792 SQV458790:SQV458792 TAR458790:TAR458792 TKN458790:TKN458792 TUJ458790:TUJ458792 UEF458790:UEF458792 UOB458790:UOB458792 UXX458790:UXX458792 VHT458790:VHT458792 VRP458790:VRP458792 WBL458790:WBL458792 WLH458790:WLH458792 WVD458790:WVD458792 B524326:C524328 IR524326:IR524328 SN524326:SN524328 ACJ524326:ACJ524328 AMF524326:AMF524328 AWB524326:AWB524328 BFX524326:BFX524328 BPT524326:BPT524328 BZP524326:BZP524328 CJL524326:CJL524328 CTH524326:CTH524328 DDD524326:DDD524328 DMZ524326:DMZ524328 DWV524326:DWV524328 EGR524326:EGR524328 EQN524326:EQN524328 FAJ524326:FAJ524328 FKF524326:FKF524328 FUB524326:FUB524328 GDX524326:GDX524328 GNT524326:GNT524328 GXP524326:GXP524328 HHL524326:HHL524328 HRH524326:HRH524328 IBD524326:IBD524328 IKZ524326:IKZ524328 IUV524326:IUV524328 JER524326:JER524328 JON524326:JON524328 JYJ524326:JYJ524328 KIF524326:KIF524328 KSB524326:KSB524328 LBX524326:LBX524328 LLT524326:LLT524328 LVP524326:LVP524328 MFL524326:MFL524328 MPH524326:MPH524328 MZD524326:MZD524328 NIZ524326:NIZ524328 NSV524326:NSV524328 OCR524326:OCR524328 OMN524326:OMN524328 OWJ524326:OWJ524328 PGF524326:PGF524328 PQB524326:PQB524328 PZX524326:PZX524328 QJT524326:QJT524328 QTP524326:QTP524328 RDL524326:RDL524328 RNH524326:RNH524328 RXD524326:RXD524328 SGZ524326:SGZ524328 SQV524326:SQV524328 TAR524326:TAR524328 TKN524326:TKN524328 TUJ524326:TUJ524328 UEF524326:UEF524328 UOB524326:UOB524328 UXX524326:UXX524328 VHT524326:VHT524328 VRP524326:VRP524328 WBL524326:WBL524328 WLH524326:WLH524328 WVD524326:WVD524328 B589862:C589864 IR589862:IR589864 SN589862:SN589864 ACJ589862:ACJ589864 AMF589862:AMF589864 AWB589862:AWB589864 BFX589862:BFX589864 BPT589862:BPT589864 BZP589862:BZP589864 CJL589862:CJL589864 CTH589862:CTH589864 DDD589862:DDD589864 DMZ589862:DMZ589864 DWV589862:DWV589864 EGR589862:EGR589864 EQN589862:EQN589864 FAJ589862:FAJ589864 FKF589862:FKF589864 FUB589862:FUB589864 GDX589862:GDX589864 GNT589862:GNT589864 GXP589862:GXP589864 HHL589862:HHL589864 HRH589862:HRH589864 IBD589862:IBD589864 IKZ589862:IKZ589864 IUV589862:IUV589864 JER589862:JER589864 JON589862:JON589864 JYJ589862:JYJ589864 KIF589862:KIF589864 KSB589862:KSB589864 LBX589862:LBX589864 LLT589862:LLT589864 LVP589862:LVP589864 MFL589862:MFL589864 MPH589862:MPH589864 MZD589862:MZD589864 NIZ589862:NIZ589864 NSV589862:NSV589864 OCR589862:OCR589864 OMN589862:OMN589864 OWJ589862:OWJ589864 PGF589862:PGF589864 PQB589862:PQB589864 PZX589862:PZX589864 QJT589862:QJT589864 QTP589862:QTP589864 RDL589862:RDL589864 RNH589862:RNH589864 RXD589862:RXD589864 SGZ589862:SGZ589864 SQV589862:SQV589864 TAR589862:TAR589864 TKN589862:TKN589864 TUJ589862:TUJ589864 UEF589862:UEF589864 UOB589862:UOB589864 UXX589862:UXX589864 VHT589862:VHT589864 VRP589862:VRP589864 WBL589862:WBL589864 WLH589862:WLH589864 WVD589862:WVD589864 B655398:C655400 IR655398:IR655400 SN655398:SN655400 ACJ655398:ACJ655400 AMF655398:AMF655400 AWB655398:AWB655400 BFX655398:BFX655400 BPT655398:BPT655400 BZP655398:BZP655400 CJL655398:CJL655400 CTH655398:CTH655400 DDD655398:DDD655400 DMZ655398:DMZ655400 DWV655398:DWV655400 EGR655398:EGR655400 EQN655398:EQN655400 FAJ655398:FAJ655400 FKF655398:FKF655400 FUB655398:FUB655400 GDX655398:GDX655400 GNT655398:GNT655400 GXP655398:GXP655400 HHL655398:HHL655400 HRH655398:HRH655400 IBD655398:IBD655400 IKZ655398:IKZ655400 IUV655398:IUV655400 JER655398:JER655400 JON655398:JON655400 JYJ655398:JYJ655400 KIF655398:KIF655400 KSB655398:KSB655400 LBX655398:LBX655400 LLT655398:LLT655400 LVP655398:LVP655400 MFL655398:MFL655400 MPH655398:MPH655400 MZD655398:MZD655400 NIZ655398:NIZ655400 NSV655398:NSV655400 OCR655398:OCR655400 OMN655398:OMN655400 OWJ655398:OWJ655400 PGF655398:PGF655400 PQB655398:PQB655400 PZX655398:PZX655400 QJT655398:QJT655400 QTP655398:QTP655400 RDL655398:RDL655400 RNH655398:RNH655400 RXD655398:RXD655400 SGZ655398:SGZ655400 SQV655398:SQV655400 TAR655398:TAR655400 TKN655398:TKN655400 TUJ655398:TUJ655400 UEF655398:UEF655400 UOB655398:UOB655400 UXX655398:UXX655400 VHT655398:VHT655400 VRP655398:VRP655400 WBL655398:WBL655400 WLH655398:WLH655400 WVD655398:WVD655400 B720934:C720936 IR720934:IR720936 SN720934:SN720936 ACJ720934:ACJ720936 AMF720934:AMF720936 AWB720934:AWB720936 BFX720934:BFX720936 BPT720934:BPT720936 BZP720934:BZP720936 CJL720934:CJL720936 CTH720934:CTH720936 DDD720934:DDD720936 DMZ720934:DMZ720936 DWV720934:DWV720936 EGR720934:EGR720936 EQN720934:EQN720936 FAJ720934:FAJ720936 FKF720934:FKF720936 FUB720934:FUB720936 GDX720934:GDX720936 GNT720934:GNT720936 GXP720934:GXP720936 HHL720934:HHL720936 HRH720934:HRH720936 IBD720934:IBD720936 IKZ720934:IKZ720936 IUV720934:IUV720936 JER720934:JER720936 JON720934:JON720936 JYJ720934:JYJ720936 KIF720934:KIF720936 KSB720934:KSB720936 LBX720934:LBX720936 LLT720934:LLT720936 LVP720934:LVP720936 MFL720934:MFL720936 MPH720934:MPH720936 MZD720934:MZD720936 NIZ720934:NIZ720936 NSV720934:NSV720936 OCR720934:OCR720936 OMN720934:OMN720936 OWJ720934:OWJ720936 PGF720934:PGF720936 PQB720934:PQB720936 PZX720934:PZX720936 QJT720934:QJT720936 QTP720934:QTP720936 RDL720934:RDL720936 RNH720934:RNH720936 RXD720934:RXD720936 SGZ720934:SGZ720936 SQV720934:SQV720936 TAR720934:TAR720936 TKN720934:TKN720936 TUJ720934:TUJ720936 UEF720934:UEF720936 UOB720934:UOB720936 UXX720934:UXX720936 VHT720934:VHT720936 VRP720934:VRP720936 WBL720934:WBL720936 WLH720934:WLH720936 WVD720934:WVD720936 B786470:C786472 IR786470:IR786472 SN786470:SN786472 ACJ786470:ACJ786472 AMF786470:AMF786472 AWB786470:AWB786472 BFX786470:BFX786472 BPT786470:BPT786472 BZP786470:BZP786472 CJL786470:CJL786472 CTH786470:CTH786472 DDD786470:DDD786472 DMZ786470:DMZ786472 DWV786470:DWV786472 EGR786470:EGR786472 EQN786470:EQN786472 FAJ786470:FAJ786472 FKF786470:FKF786472 FUB786470:FUB786472 GDX786470:GDX786472 GNT786470:GNT786472 GXP786470:GXP786472 HHL786470:HHL786472 HRH786470:HRH786472 IBD786470:IBD786472 IKZ786470:IKZ786472 IUV786470:IUV786472 JER786470:JER786472 JON786470:JON786472 JYJ786470:JYJ786472 KIF786470:KIF786472 KSB786470:KSB786472 LBX786470:LBX786472 LLT786470:LLT786472 LVP786470:LVP786472 MFL786470:MFL786472 MPH786470:MPH786472 MZD786470:MZD786472 NIZ786470:NIZ786472 NSV786470:NSV786472 OCR786470:OCR786472 OMN786470:OMN786472 OWJ786470:OWJ786472 PGF786470:PGF786472 PQB786470:PQB786472 PZX786470:PZX786472 QJT786470:QJT786472 QTP786470:QTP786472 RDL786470:RDL786472 RNH786470:RNH786472 RXD786470:RXD786472 SGZ786470:SGZ786472 SQV786470:SQV786472 TAR786470:TAR786472 TKN786470:TKN786472 TUJ786470:TUJ786472 UEF786470:UEF786472 UOB786470:UOB786472 UXX786470:UXX786472 VHT786470:VHT786472 VRP786470:VRP786472 WBL786470:WBL786472 WLH786470:WLH786472 WVD786470:WVD786472 B852006:C852008 IR852006:IR852008 SN852006:SN852008 ACJ852006:ACJ852008 AMF852006:AMF852008 AWB852006:AWB852008 BFX852006:BFX852008 BPT852006:BPT852008 BZP852006:BZP852008 CJL852006:CJL852008 CTH852006:CTH852008 DDD852006:DDD852008 DMZ852006:DMZ852008 DWV852006:DWV852008 EGR852006:EGR852008 EQN852006:EQN852008 FAJ852006:FAJ852008 FKF852006:FKF852008 FUB852006:FUB852008 GDX852006:GDX852008 GNT852006:GNT852008 GXP852006:GXP852008 HHL852006:HHL852008 HRH852006:HRH852008 IBD852006:IBD852008 IKZ852006:IKZ852008 IUV852006:IUV852008 JER852006:JER852008 JON852006:JON852008 JYJ852006:JYJ852008 KIF852006:KIF852008 KSB852006:KSB852008 LBX852006:LBX852008 LLT852006:LLT852008 LVP852006:LVP852008 MFL852006:MFL852008 MPH852006:MPH852008 MZD852006:MZD852008 NIZ852006:NIZ852008 NSV852006:NSV852008 OCR852006:OCR852008 OMN852006:OMN852008 OWJ852006:OWJ852008 PGF852006:PGF852008 PQB852006:PQB852008 PZX852006:PZX852008 QJT852006:QJT852008 QTP852006:QTP852008 RDL852006:RDL852008 RNH852006:RNH852008 RXD852006:RXD852008 SGZ852006:SGZ852008 SQV852006:SQV852008 TAR852006:TAR852008 TKN852006:TKN852008 TUJ852006:TUJ852008 UEF852006:UEF852008 UOB852006:UOB852008 UXX852006:UXX852008 VHT852006:VHT852008 VRP852006:VRP852008 WBL852006:WBL852008 WLH852006:WLH852008 WVD852006:WVD852008 B917542:C917544 IR917542:IR917544 SN917542:SN917544 ACJ917542:ACJ917544 AMF917542:AMF917544 AWB917542:AWB917544 BFX917542:BFX917544 BPT917542:BPT917544 BZP917542:BZP917544 CJL917542:CJL917544 CTH917542:CTH917544 DDD917542:DDD917544 DMZ917542:DMZ917544 DWV917542:DWV917544 EGR917542:EGR917544 EQN917542:EQN917544 FAJ917542:FAJ917544 FKF917542:FKF917544 FUB917542:FUB917544 GDX917542:GDX917544 GNT917542:GNT917544 GXP917542:GXP917544 HHL917542:HHL917544 HRH917542:HRH917544 IBD917542:IBD917544 IKZ917542:IKZ917544 IUV917542:IUV917544 JER917542:JER917544 JON917542:JON917544 JYJ917542:JYJ917544 KIF917542:KIF917544 KSB917542:KSB917544 LBX917542:LBX917544 LLT917542:LLT917544 LVP917542:LVP917544 MFL917542:MFL917544 MPH917542:MPH917544 MZD917542:MZD917544 NIZ917542:NIZ917544 NSV917542:NSV917544 OCR917542:OCR917544 OMN917542:OMN917544 OWJ917542:OWJ917544 PGF917542:PGF917544 PQB917542:PQB917544 PZX917542:PZX917544 QJT917542:QJT917544 QTP917542:QTP917544 RDL917542:RDL917544 RNH917542:RNH917544 RXD917542:RXD917544 SGZ917542:SGZ917544 SQV917542:SQV917544 TAR917542:TAR917544 TKN917542:TKN917544 TUJ917542:TUJ917544 UEF917542:UEF917544 UOB917542:UOB917544 UXX917542:UXX917544 VHT917542:VHT917544 VRP917542:VRP917544 WBL917542:WBL917544 WLH917542:WLH917544 WVD917542:WVD917544 B983078:C983080 IR983078:IR983080 SN983078:SN983080 ACJ983078:ACJ983080 AMF983078:AMF983080 AWB983078:AWB983080 BFX983078:BFX983080 BPT983078:BPT983080 BZP983078:BZP983080 CJL983078:CJL983080 CTH983078:CTH983080 DDD983078:DDD983080 DMZ983078:DMZ983080 DWV983078:DWV983080 EGR983078:EGR983080 EQN983078:EQN983080 FAJ983078:FAJ983080 FKF983078:FKF983080 FUB983078:FUB983080 GDX983078:GDX983080 GNT983078:GNT983080 GXP983078:GXP983080 HHL983078:HHL983080 HRH983078:HRH983080 IBD983078:IBD983080 IKZ983078:IKZ983080 IUV983078:IUV983080 JER983078:JER983080 JON983078:JON983080 JYJ983078:JYJ983080 KIF983078:KIF983080 KSB983078:KSB983080 LBX983078:LBX983080 LLT983078:LLT983080 LVP983078:LVP983080 MFL983078:MFL983080 MPH983078:MPH983080 MZD983078:MZD983080 NIZ983078:NIZ983080 NSV983078:NSV983080 OCR983078:OCR983080 OMN983078:OMN983080 OWJ983078:OWJ983080 PGF983078:PGF983080 PQB983078:PQB983080 PZX983078:PZX983080 QJT983078:QJT983080 QTP983078:QTP983080 RDL983078:RDL983080 RNH983078:RNH983080 RXD983078:RXD983080 SGZ983078:SGZ983080 SQV983078:SQV983080 TAR983078:TAR983080 TKN983078:TKN983080 TUJ983078:TUJ983080 UEF983078:UEF983080 UOB983078:UOB983080 UXX983078:UXX983080 VHT983078:VHT983080 VRP983078:VRP983080 WVC48 WLG48 WVD27:WVD37 WBK48 VRO48 VHS48 UXW48 UOA48 UEE48 TUI48 TKM48 TAQ48 SQU48 SGY48 RXC48 RNG48 RDK48 QTO48 QJS48 PZW48 PQA48 PGE48 OWI48 OMM48 OCQ48 NSU48 NIY48 MZC48 MPG48 MFK48 LVO48 LLS48 LBW48 KSA48 KIE48 JYI48 JOM48 JEQ48 IUU48 IKY48 IBC48 HRG48 HHK48 GXO48 GNS48 GDW48 FUA48 FKE48 FAI48 EQM48 EGQ48 DWU48 DMY48 DDC48 CTG48 CJK48 BZO48 BPS48 BFW48 AWA48 AME48 ACI48 SM48 IQ48 IR27:IR37 SN27:SN37 ACJ27:ACJ37 AMF27:AMF37 AWB27:AWB37 BFX27:BFX37 BPT27:BPT37 BZP27:BZP37 CJL27:CJL37 CTH27:CTH37 DDD27:DDD37 DMZ27:DMZ37 DWV27:DWV37 EGR27:EGR37 EQN27:EQN37 FAJ27:FAJ37 FKF27:FKF37 FUB27:FUB37 GDX27:GDX37 GNT27:GNT37 GXP27:GXP37 HHL27:HHL37 HRH27:HRH37 IBD27:IBD37 IKZ27:IKZ37 IUV27:IUV37 JER27:JER37 JON27:JON37 JYJ27:JYJ37 KIF27:KIF37 KSB27:KSB37 LBX27:LBX37 LLT27:LLT37 LVP27:LVP37 MFL27:MFL37 MPH27:MPH37 MZD27:MZD37 NIZ27:NIZ37 NSV27:NSV37 OCR27:OCR37 OMN27:OMN37 OWJ27:OWJ37 PGF27:PGF37 PQB27:PQB37 PZX27:PZX37 QJT27:QJT37 QTP27:QTP37 RDL27:RDL37 RNH27:RNH37 RXD27:RXD37 SGZ27:SGZ37 SQV27:SQV37 TAR27:TAR37 TKN27:TKN37 TUJ27:TUJ37 UEF27:UEF37 UOB27:UOB37 UXX27:UXX37 VHT27:VHT37 VRP27:VRP37 WBL27:WBL37 WLH27:WLH37" xr:uid="{D8E3D2FD-10B9-4372-85A5-AF695CEE02C3}">
      <formula1>#REF!</formula1>
    </dataValidation>
    <dataValidation type="list" allowBlank="1" showInputMessage="1" showErrorMessage="1" sqref="C13:C16" xr:uid="{6B61440D-0EA8-4129-8818-E348BB9FAB86}">
      <formula1>$Z$18:$Z$19</formula1>
    </dataValidation>
    <dataValidation type="list" allowBlank="1" showInputMessage="1" showErrorMessage="1" sqref="H27:H37" xr:uid="{517F930C-EB53-425C-80C8-DD5AD64B3278}">
      <formula1>$AB$18:$AB$19</formula1>
    </dataValidation>
    <dataValidation type="list" allowBlank="1" showInputMessage="1" showErrorMessage="1" sqref="G27:G37" xr:uid="{C056FFC6-15C3-42D9-B6BC-505D22773D01}">
      <formula1>$AA$18:$AA$25</formula1>
    </dataValidation>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77AA-F56F-4720-A9F4-76ACC17423F1}">
  <sheetPr>
    <tabColor rgb="FFFF0000"/>
  </sheetPr>
  <dimension ref="A1:V53"/>
  <sheetViews>
    <sheetView workbookViewId="0">
      <selection activeCell="L24" sqref="L24"/>
    </sheetView>
  </sheetViews>
  <sheetFormatPr defaultColWidth="5.6640625" defaultRowHeight="14.4"/>
  <cols>
    <col min="1" max="1" width="3.88671875" style="100" customWidth="1"/>
    <col min="2" max="2" width="5.6640625" style="100"/>
    <col min="3" max="3" width="12.88671875" style="100" customWidth="1"/>
    <col min="4" max="4" width="5.6640625" style="100"/>
    <col min="5" max="5" width="18" style="100" customWidth="1"/>
    <col min="6" max="10" width="5.6640625" style="100"/>
    <col min="11" max="11" width="10.6640625" style="100" bestFit="1" customWidth="1"/>
    <col min="12" max="21" width="5.6640625" style="100"/>
    <col min="22" max="22" width="3.88671875" style="100" customWidth="1"/>
    <col min="23" max="23" width="2.77734375" style="100" customWidth="1"/>
    <col min="24" max="16384" width="5.6640625" style="100"/>
  </cols>
  <sheetData>
    <row r="1" spans="1:22" ht="16.2">
      <c r="A1" s="98" t="s">
        <v>330</v>
      </c>
      <c r="B1" s="99"/>
      <c r="C1" s="99"/>
      <c r="D1" s="99"/>
      <c r="E1" s="99"/>
      <c r="F1" s="99"/>
      <c r="G1" s="99"/>
      <c r="H1" s="99"/>
      <c r="I1" s="99"/>
      <c r="J1" s="99"/>
    </row>
    <row r="2" spans="1:22" ht="16.2">
      <c r="A2" s="98"/>
      <c r="B2" s="99"/>
      <c r="C2" s="99"/>
      <c r="D2" s="99"/>
      <c r="E2" s="99"/>
      <c r="F2" s="99"/>
      <c r="G2" s="99"/>
      <c r="H2" s="99"/>
      <c r="I2" s="99"/>
      <c r="J2" s="99"/>
    </row>
    <row r="3" spans="1:22" ht="24.9" customHeight="1">
      <c r="A3" s="99"/>
      <c r="B3" s="781" t="s">
        <v>342</v>
      </c>
      <c r="C3" s="781"/>
      <c r="D3" s="781"/>
      <c r="E3" s="781"/>
      <c r="F3" s="781"/>
      <c r="G3" s="781"/>
      <c r="H3" s="781"/>
      <c r="I3" s="781"/>
      <c r="J3" s="781"/>
      <c r="K3" s="781"/>
      <c r="L3" s="781"/>
      <c r="M3" s="781"/>
      <c r="N3" s="781"/>
      <c r="O3" s="781"/>
      <c r="P3" s="781"/>
      <c r="Q3" s="781"/>
      <c r="R3" s="781"/>
      <c r="S3" s="781"/>
      <c r="T3" s="781"/>
      <c r="U3" s="781"/>
    </row>
    <row r="4" spans="1:22" ht="24.9" customHeight="1">
      <c r="A4" s="99"/>
      <c r="B4" s="781"/>
      <c r="C4" s="781"/>
      <c r="D4" s="781"/>
      <c r="E4" s="781"/>
      <c r="F4" s="781"/>
      <c r="G4" s="781"/>
      <c r="H4" s="781"/>
      <c r="I4" s="781"/>
      <c r="J4" s="781"/>
      <c r="K4" s="781"/>
      <c r="L4" s="781"/>
      <c r="M4" s="781"/>
      <c r="N4" s="781"/>
      <c r="O4" s="781"/>
      <c r="P4" s="781"/>
      <c r="Q4" s="781"/>
      <c r="R4" s="781"/>
      <c r="S4" s="781"/>
      <c r="T4" s="781"/>
      <c r="U4" s="781"/>
    </row>
    <row r="5" spans="1:22" s="103" customFormat="1" ht="9.75" customHeight="1">
      <c r="A5" s="101"/>
      <c r="B5" s="102"/>
      <c r="C5" s="102"/>
      <c r="D5" s="102"/>
      <c r="E5" s="102"/>
      <c r="F5" s="102"/>
      <c r="G5" s="102"/>
      <c r="H5" s="102"/>
      <c r="I5" s="102"/>
      <c r="J5" s="102"/>
    </row>
    <row r="6" spans="1:22" s="106" customFormat="1" ht="19.2">
      <c r="A6" s="104"/>
      <c r="B6" s="105"/>
      <c r="C6" s="105"/>
      <c r="D6" s="105"/>
      <c r="E6" s="105"/>
      <c r="F6" s="105"/>
      <c r="G6" s="105"/>
      <c r="H6" s="104"/>
      <c r="I6" s="104"/>
      <c r="J6" s="104"/>
      <c r="O6" s="782" t="s">
        <v>290</v>
      </c>
      <c r="P6" s="782"/>
      <c r="Q6" s="782"/>
      <c r="R6" s="783" t="s">
        <v>289</v>
      </c>
      <c r="S6" s="783"/>
      <c r="T6" s="783"/>
      <c r="U6" s="783"/>
      <c r="V6" s="783"/>
    </row>
    <row r="7" spans="1:22" s="106" customFormat="1" ht="19.2">
      <c r="A7" s="104"/>
      <c r="B7" s="105"/>
      <c r="C7" s="105"/>
      <c r="D7" s="105"/>
      <c r="E7" s="105"/>
      <c r="F7" s="105"/>
      <c r="G7" s="105"/>
      <c r="H7" s="104"/>
      <c r="I7" s="104"/>
      <c r="J7" s="104"/>
      <c r="P7" s="107"/>
      <c r="Q7" s="107"/>
      <c r="R7" s="107"/>
      <c r="S7" s="108"/>
      <c r="T7" s="108"/>
      <c r="U7" s="108"/>
      <c r="V7" s="108"/>
    </row>
    <row r="8" spans="1:22" s="111" customFormat="1" ht="15" thickBot="1">
      <c r="A8" s="109"/>
      <c r="B8" s="109"/>
      <c r="C8" s="110" t="s">
        <v>158</v>
      </c>
      <c r="D8" s="109"/>
      <c r="E8" s="109"/>
      <c r="F8" s="109"/>
      <c r="G8" s="109"/>
      <c r="H8" s="109"/>
      <c r="I8" s="109"/>
      <c r="J8" s="109"/>
    </row>
    <row r="9" spans="1:22" s="111" customFormat="1" ht="23.1" customHeight="1">
      <c r="A9" s="109"/>
      <c r="B9" s="109"/>
      <c r="C9" s="112" t="s">
        <v>4</v>
      </c>
      <c r="D9" s="784">
        <f>'別紙1-2-3「デジタル事業計画書」'!$C$7</f>
        <v>0</v>
      </c>
      <c r="E9" s="785"/>
      <c r="F9" s="785"/>
      <c r="G9" s="785"/>
      <c r="H9" s="785"/>
      <c r="I9" s="785"/>
      <c r="J9" s="785"/>
      <c r="K9" s="786"/>
    </row>
    <row r="10" spans="1:22" s="111" customFormat="1" ht="23.1" customHeight="1">
      <c r="A10" s="109"/>
      <c r="B10" s="109"/>
      <c r="C10" s="113" t="s">
        <v>160</v>
      </c>
      <c r="D10" s="787">
        <f>'別紙1-2-3「デジタル事業計画書」'!$C$9</f>
        <v>0</v>
      </c>
      <c r="E10" s="788"/>
      <c r="F10" s="788"/>
      <c r="G10" s="788"/>
      <c r="H10" s="788"/>
      <c r="I10" s="788"/>
      <c r="J10" s="788"/>
      <c r="K10" s="789"/>
    </row>
    <row r="11" spans="1:22" s="111" customFormat="1" ht="23.1" customHeight="1">
      <c r="A11" s="109"/>
      <c r="B11" s="109"/>
      <c r="C11" s="114" t="s">
        <v>291</v>
      </c>
      <c r="D11" s="790"/>
      <c r="E11" s="791"/>
      <c r="F11" s="587" t="s">
        <v>292</v>
      </c>
      <c r="G11" s="587"/>
      <c r="H11" s="587"/>
      <c r="I11" s="587"/>
      <c r="J11" s="587"/>
      <c r="K11" s="792"/>
    </row>
    <row r="12" spans="1:22" s="111" customFormat="1" ht="23.1" customHeight="1" thickBot="1">
      <c r="A12" s="109"/>
      <c r="B12" s="109"/>
      <c r="C12" s="115" t="s">
        <v>293</v>
      </c>
      <c r="D12" s="793"/>
      <c r="E12" s="794"/>
      <c r="F12" s="591" t="s">
        <v>292</v>
      </c>
      <c r="G12" s="591"/>
      <c r="H12" s="591"/>
      <c r="I12" s="591"/>
      <c r="J12" s="591"/>
      <c r="K12" s="795"/>
    </row>
    <row r="13" spans="1:22" ht="9.9" customHeight="1">
      <c r="A13" s="99"/>
      <c r="B13" s="99"/>
      <c r="C13" s="99"/>
      <c r="D13" s="99"/>
      <c r="E13" s="99"/>
      <c r="F13" s="99"/>
      <c r="G13" s="99"/>
      <c r="H13" s="99"/>
      <c r="I13" s="99"/>
      <c r="J13" s="99"/>
    </row>
    <row r="14" spans="1:22" ht="20.100000000000001" customHeight="1">
      <c r="A14" s="99"/>
      <c r="B14" s="593" t="s">
        <v>294</v>
      </c>
      <c r="C14" s="593"/>
      <c r="D14" s="593"/>
      <c r="E14" s="594">
        <f>$C$18+$E$18-$G$18</f>
        <v>0</v>
      </c>
      <c r="F14" s="594"/>
      <c r="G14" s="594"/>
      <c r="H14" s="594"/>
      <c r="I14" s="594"/>
      <c r="J14" s="597" t="s">
        <v>148</v>
      </c>
      <c r="K14" s="597"/>
      <c r="M14" s="574"/>
      <c r="N14" s="574"/>
      <c r="O14" s="574"/>
      <c r="P14" s="574"/>
      <c r="Q14" s="574"/>
      <c r="R14" s="574"/>
      <c r="T14" s="116"/>
      <c r="U14" s="116"/>
    </row>
    <row r="15" spans="1:22" ht="20.100000000000001" customHeight="1" thickBot="1">
      <c r="A15" s="99"/>
      <c r="B15" s="593"/>
      <c r="C15" s="593"/>
      <c r="D15" s="593"/>
      <c r="E15" s="796"/>
      <c r="F15" s="796"/>
      <c r="G15" s="796"/>
      <c r="H15" s="796"/>
      <c r="I15" s="796"/>
      <c r="J15" s="597"/>
      <c r="K15" s="597"/>
      <c r="M15" s="574"/>
      <c r="N15" s="574"/>
      <c r="O15" s="574"/>
      <c r="P15" s="574"/>
      <c r="Q15" s="574"/>
      <c r="R15" s="574"/>
      <c r="T15" s="116"/>
      <c r="U15" s="116"/>
    </row>
    <row r="16" spans="1:22" ht="9.9" customHeight="1">
      <c r="A16" s="99"/>
      <c r="B16" s="99"/>
      <c r="C16" s="99"/>
      <c r="D16" s="99"/>
      <c r="E16" s="99"/>
      <c r="F16" s="99"/>
      <c r="G16" s="99"/>
      <c r="H16" s="99"/>
      <c r="I16" s="99"/>
      <c r="J16" s="99"/>
    </row>
    <row r="17" spans="1:21" ht="39.9" customHeight="1">
      <c r="A17" s="99"/>
      <c r="B17" s="99"/>
      <c r="C17" s="768" t="s">
        <v>295</v>
      </c>
      <c r="D17" s="564"/>
      <c r="E17" s="769" t="s">
        <v>296</v>
      </c>
      <c r="F17" s="770"/>
      <c r="G17" s="768" t="s">
        <v>297</v>
      </c>
      <c r="H17" s="564"/>
      <c r="I17" s="117"/>
      <c r="J17" s="117"/>
    </row>
    <row r="18" spans="1:21" ht="20.100000000000001" customHeight="1">
      <c r="A18" s="99"/>
      <c r="B18" s="99"/>
      <c r="C18" s="771">
        <f>$P$32</f>
        <v>0</v>
      </c>
      <c r="D18" s="772"/>
      <c r="E18" s="771">
        <f>$S$32</f>
        <v>0</v>
      </c>
      <c r="F18" s="772"/>
      <c r="G18" s="773">
        <f>'別紙1-2-1「デジタル積算調書」'!D7</f>
        <v>0</v>
      </c>
      <c r="H18" s="774"/>
      <c r="I18" s="84"/>
      <c r="J18" s="84"/>
    </row>
    <row r="19" spans="1:21" ht="9.9" customHeight="1">
      <c r="A19" s="99"/>
      <c r="B19" s="99"/>
      <c r="C19" s="99"/>
      <c r="D19" s="99"/>
      <c r="E19" s="99"/>
      <c r="F19" s="99"/>
      <c r="G19" s="99"/>
      <c r="H19" s="99"/>
      <c r="I19" s="99"/>
      <c r="J19" s="99"/>
    </row>
    <row r="20" spans="1:21" s="119" customFormat="1" ht="20.100000000000001" customHeight="1">
      <c r="A20" s="117"/>
      <c r="B20" s="118" t="s">
        <v>298</v>
      </c>
      <c r="C20" s="775" t="s">
        <v>299</v>
      </c>
      <c r="D20" s="776"/>
      <c r="E20" s="776"/>
      <c r="F20" s="776"/>
      <c r="G20" s="776"/>
      <c r="H20" s="776"/>
      <c r="I20" s="776"/>
      <c r="J20" s="777"/>
      <c r="K20" s="741" t="s">
        <v>12</v>
      </c>
      <c r="L20" s="743"/>
      <c r="M20" s="741" t="s">
        <v>300</v>
      </c>
      <c r="N20" s="742"/>
      <c r="O20" s="743"/>
      <c r="P20" s="741" t="s">
        <v>301</v>
      </c>
      <c r="Q20" s="742"/>
      <c r="R20" s="743"/>
      <c r="S20" s="778" t="s">
        <v>302</v>
      </c>
      <c r="T20" s="779"/>
      <c r="U20" s="780"/>
    </row>
    <row r="21" spans="1:21" ht="20.100000000000001" customHeight="1">
      <c r="A21" s="99"/>
      <c r="B21" s="120">
        <v>1</v>
      </c>
      <c r="C21" s="762"/>
      <c r="D21" s="763"/>
      <c r="E21" s="763"/>
      <c r="F21" s="763"/>
      <c r="G21" s="763"/>
      <c r="H21" s="763"/>
      <c r="I21" s="763"/>
      <c r="J21" s="764"/>
      <c r="K21" s="121"/>
      <c r="L21" s="122"/>
      <c r="M21" s="765"/>
      <c r="N21" s="766"/>
      <c r="O21" s="767"/>
      <c r="P21" s="765">
        <f>K21*M21</f>
        <v>0</v>
      </c>
      <c r="Q21" s="766"/>
      <c r="R21" s="767"/>
      <c r="S21" s="765"/>
      <c r="T21" s="766"/>
      <c r="U21" s="767"/>
    </row>
    <row r="22" spans="1:21" ht="20.100000000000001" customHeight="1">
      <c r="A22" s="99"/>
      <c r="B22" s="120">
        <v>2</v>
      </c>
      <c r="C22" s="762"/>
      <c r="D22" s="763"/>
      <c r="E22" s="763"/>
      <c r="F22" s="763"/>
      <c r="G22" s="763"/>
      <c r="H22" s="763"/>
      <c r="I22" s="763"/>
      <c r="J22" s="764"/>
      <c r="K22" s="121"/>
      <c r="L22" s="122"/>
      <c r="M22" s="765"/>
      <c r="N22" s="766"/>
      <c r="O22" s="767"/>
      <c r="P22" s="765">
        <f t="shared" ref="P22:P31" si="0">K22*M22</f>
        <v>0</v>
      </c>
      <c r="Q22" s="766"/>
      <c r="R22" s="767"/>
      <c r="S22" s="765"/>
      <c r="T22" s="766"/>
      <c r="U22" s="767"/>
    </row>
    <row r="23" spans="1:21" ht="20.100000000000001" customHeight="1">
      <c r="A23" s="99"/>
      <c r="B23" s="120">
        <v>3</v>
      </c>
      <c r="C23" s="762"/>
      <c r="D23" s="763"/>
      <c r="E23" s="763"/>
      <c r="F23" s="763"/>
      <c r="G23" s="763"/>
      <c r="H23" s="763"/>
      <c r="I23" s="763"/>
      <c r="J23" s="764"/>
      <c r="K23" s="121"/>
      <c r="L23" s="122"/>
      <c r="M23" s="765"/>
      <c r="N23" s="766"/>
      <c r="O23" s="767"/>
      <c r="P23" s="765">
        <f t="shared" si="0"/>
        <v>0</v>
      </c>
      <c r="Q23" s="766"/>
      <c r="R23" s="767"/>
      <c r="S23" s="765"/>
      <c r="T23" s="766"/>
      <c r="U23" s="767"/>
    </row>
    <row r="24" spans="1:21" ht="20.100000000000001" customHeight="1">
      <c r="A24" s="99"/>
      <c r="B24" s="120">
        <v>4</v>
      </c>
      <c r="C24" s="762"/>
      <c r="D24" s="763"/>
      <c r="E24" s="763"/>
      <c r="F24" s="763"/>
      <c r="G24" s="763"/>
      <c r="H24" s="763"/>
      <c r="I24" s="763"/>
      <c r="J24" s="764"/>
      <c r="K24" s="121"/>
      <c r="L24" s="122"/>
      <c r="M24" s="765"/>
      <c r="N24" s="766"/>
      <c r="O24" s="767"/>
      <c r="P24" s="765">
        <f t="shared" si="0"/>
        <v>0</v>
      </c>
      <c r="Q24" s="766"/>
      <c r="R24" s="767"/>
      <c r="S24" s="765"/>
      <c r="T24" s="766"/>
      <c r="U24" s="767"/>
    </row>
    <row r="25" spans="1:21" ht="20.100000000000001" customHeight="1">
      <c r="A25" s="99"/>
      <c r="B25" s="120">
        <v>5</v>
      </c>
      <c r="C25" s="762"/>
      <c r="D25" s="763"/>
      <c r="E25" s="763"/>
      <c r="F25" s="763"/>
      <c r="G25" s="763"/>
      <c r="H25" s="763"/>
      <c r="I25" s="763"/>
      <c r="J25" s="764"/>
      <c r="K25" s="121"/>
      <c r="L25" s="122"/>
      <c r="M25" s="765"/>
      <c r="N25" s="766"/>
      <c r="O25" s="767"/>
      <c r="P25" s="765">
        <f t="shared" si="0"/>
        <v>0</v>
      </c>
      <c r="Q25" s="766"/>
      <c r="R25" s="767"/>
      <c r="S25" s="765"/>
      <c r="T25" s="766"/>
      <c r="U25" s="767"/>
    </row>
    <row r="26" spans="1:21" ht="20.100000000000001" customHeight="1">
      <c r="A26" s="99"/>
      <c r="B26" s="120">
        <v>6</v>
      </c>
      <c r="C26" s="762"/>
      <c r="D26" s="763"/>
      <c r="E26" s="763"/>
      <c r="F26" s="763"/>
      <c r="G26" s="763"/>
      <c r="H26" s="763"/>
      <c r="I26" s="763"/>
      <c r="J26" s="764"/>
      <c r="K26" s="121"/>
      <c r="L26" s="122"/>
      <c r="M26" s="765"/>
      <c r="N26" s="766"/>
      <c r="O26" s="767"/>
      <c r="P26" s="765">
        <f t="shared" si="0"/>
        <v>0</v>
      </c>
      <c r="Q26" s="766"/>
      <c r="R26" s="767"/>
      <c r="S26" s="765"/>
      <c r="T26" s="766"/>
      <c r="U26" s="767"/>
    </row>
    <row r="27" spans="1:21" ht="20.100000000000001" customHeight="1">
      <c r="A27" s="99"/>
      <c r="B27" s="120">
        <v>7</v>
      </c>
      <c r="C27" s="762"/>
      <c r="D27" s="763"/>
      <c r="E27" s="763"/>
      <c r="F27" s="763"/>
      <c r="G27" s="763"/>
      <c r="H27" s="763"/>
      <c r="I27" s="763"/>
      <c r="J27" s="764"/>
      <c r="K27" s="121"/>
      <c r="L27" s="122"/>
      <c r="M27" s="765"/>
      <c r="N27" s="766"/>
      <c r="O27" s="767"/>
      <c r="P27" s="765">
        <f t="shared" si="0"/>
        <v>0</v>
      </c>
      <c r="Q27" s="766"/>
      <c r="R27" s="767"/>
      <c r="S27" s="765"/>
      <c r="T27" s="766"/>
      <c r="U27" s="767"/>
    </row>
    <row r="28" spans="1:21" ht="20.100000000000001" customHeight="1">
      <c r="A28" s="99"/>
      <c r="B28" s="120">
        <v>8</v>
      </c>
      <c r="C28" s="762"/>
      <c r="D28" s="763"/>
      <c r="E28" s="763"/>
      <c r="F28" s="763"/>
      <c r="G28" s="763"/>
      <c r="H28" s="763"/>
      <c r="I28" s="763"/>
      <c r="J28" s="764"/>
      <c r="K28" s="121"/>
      <c r="L28" s="122"/>
      <c r="M28" s="765"/>
      <c r="N28" s="766"/>
      <c r="O28" s="767"/>
      <c r="P28" s="765">
        <f t="shared" si="0"/>
        <v>0</v>
      </c>
      <c r="Q28" s="766"/>
      <c r="R28" s="767"/>
      <c r="S28" s="765"/>
      <c r="T28" s="766"/>
      <c r="U28" s="767"/>
    </row>
    <row r="29" spans="1:21" ht="20.100000000000001" customHeight="1">
      <c r="A29" s="99"/>
      <c r="B29" s="120">
        <v>9</v>
      </c>
      <c r="C29" s="762"/>
      <c r="D29" s="763"/>
      <c r="E29" s="763"/>
      <c r="F29" s="763"/>
      <c r="G29" s="763"/>
      <c r="H29" s="763"/>
      <c r="I29" s="763"/>
      <c r="J29" s="764"/>
      <c r="K29" s="121"/>
      <c r="L29" s="122"/>
      <c r="M29" s="765"/>
      <c r="N29" s="766"/>
      <c r="O29" s="767"/>
      <c r="P29" s="765">
        <f t="shared" si="0"/>
        <v>0</v>
      </c>
      <c r="Q29" s="766"/>
      <c r="R29" s="767"/>
      <c r="S29" s="765"/>
      <c r="T29" s="766"/>
      <c r="U29" s="767"/>
    </row>
    <row r="30" spans="1:21" ht="20.100000000000001" customHeight="1">
      <c r="A30" s="99"/>
      <c r="B30" s="120">
        <v>10</v>
      </c>
      <c r="C30" s="762"/>
      <c r="D30" s="763"/>
      <c r="E30" s="763"/>
      <c r="F30" s="763"/>
      <c r="G30" s="763"/>
      <c r="H30" s="763"/>
      <c r="I30" s="763"/>
      <c r="J30" s="764"/>
      <c r="K30" s="121"/>
      <c r="L30" s="122"/>
      <c r="M30" s="765"/>
      <c r="N30" s="766"/>
      <c r="O30" s="767"/>
      <c r="P30" s="765">
        <f t="shared" si="0"/>
        <v>0</v>
      </c>
      <c r="Q30" s="766"/>
      <c r="R30" s="767"/>
      <c r="S30" s="765"/>
      <c r="T30" s="766"/>
      <c r="U30" s="767"/>
    </row>
    <row r="31" spans="1:21" ht="20.100000000000001" customHeight="1">
      <c r="A31" s="99"/>
      <c r="B31" s="120">
        <v>11</v>
      </c>
      <c r="C31" s="762"/>
      <c r="D31" s="763"/>
      <c r="E31" s="763"/>
      <c r="F31" s="763"/>
      <c r="G31" s="763"/>
      <c r="H31" s="763"/>
      <c r="I31" s="763"/>
      <c r="J31" s="764"/>
      <c r="K31" s="121"/>
      <c r="L31" s="122"/>
      <c r="M31" s="765"/>
      <c r="N31" s="766"/>
      <c r="O31" s="767"/>
      <c r="P31" s="765">
        <f t="shared" si="0"/>
        <v>0</v>
      </c>
      <c r="Q31" s="766"/>
      <c r="R31" s="767"/>
      <c r="S31" s="765"/>
      <c r="T31" s="766"/>
      <c r="U31" s="767"/>
    </row>
    <row r="32" spans="1:21" ht="20.100000000000001" customHeight="1">
      <c r="A32" s="99"/>
      <c r="B32" s="99"/>
      <c r="C32" s="99"/>
      <c r="D32" s="99"/>
      <c r="E32" s="99"/>
      <c r="F32" s="99"/>
      <c r="G32" s="99"/>
      <c r="H32" s="99"/>
      <c r="I32" s="99"/>
      <c r="J32" s="99"/>
      <c r="M32" s="741" t="s">
        <v>467</v>
      </c>
      <c r="N32" s="742"/>
      <c r="O32" s="743"/>
      <c r="P32" s="744">
        <f>SUM(P21:R31)</f>
        <v>0</v>
      </c>
      <c r="Q32" s="745"/>
      <c r="R32" s="746"/>
      <c r="S32" s="744">
        <f>SUM(S21:U31)</f>
        <v>0</v>
      </c>
      <c r="T32" s="745"/>
      <c r="U32" s="746"/>
    </row>
    <row r="33" spans="1:21" ht="49.5" customHeight="1">
      <c r="A33" s="99"/>
      <c r="B33" s="99"/>
      <c r="C33" s="99"/>
      <c r="D33" s="99"/>
      <c r="E33" s="99"/>
      <c r="F33" s="99"/>
      <c r="G33" s="99"/>
      <c r="H33" s="99"/>
      <c r="I33" s="99"/>
      <c r="J33" s="99"/>
    </row>
    <row r="34" spans="1:21" ht="20.100000000000001" customHeight="1">
      <c r="A34" s="99"/>
      <c r="B34" s="747" t="s">
        <v>303</v>
      </c>
      <c r="C34" s="748"/>
      <c r="D34" s="753"/>
      <c r="E34" s="754"/>
      <c r="F34" s="754"/>
      <c r="G34" s="754"/>
      <c r="H34" s="754"/>
      <c r="I34" s="754"/>
      <c r="J34" s="754"/>
      <c r="K34" s="754"/>
      <c r="L34" s="754"/>
      <c r="M34" s="754"/>
      <c r="N34" s="754"/>
      <c r="O34" s="754"/>
      <c r="P34" s="754"/>
      <c r="Q34" s="754"/>
      <c r="R34" s="754"/>
      <c r="S34" s="754"/>
      <c r="T34" s="754"/>
      <c r="U34" s="755"/>
    </row>
    <row r="35" spans="1:21" ht="20.100000000000001" customHeight="1">
      <c r="A35" s="99"/>
      <c r="B35" s="749"/>
      <c r="C35" s="750"/>
      <c r="D35" s="756"/>
      <c r="E35" s="757"/>
      <c r="F35" s="757"/>
      <c r="G35" s="757"/>
      <c r="H35" s="757"/>
      <c r="I35" s="757"/>
      <c r="J35" s="757"/>
      <c r="K35" s="757"/>
      <c r="L35" s="757"/>
      <c r="M35" s="757"/>
      <c r="N35" s="757"/>
      <c r="O35" s="757"/>
      <c r="P35" s="757"/>
      <c r="Q35" s="757"/>
      <c r="R35" s="757"/>
      <c r="S35" s="757"/>
      <c r="T35" s="757"/>
      <c r="U35" s="758"/>
    </row>
    <row r="36" spans="1:21" ht="20.100000000000001" customHeight="1">
      <c r="A36" s="99"/>
      <c r="B36" s="749"/>
      <c r="C36" s="750"/>
      <c r="D36" s="756"/>
      <c r="E36" s="757"/>
      <c r="F36" s="757"/>
      <c r="G36" s="757"/>
      <c r="H36" s="757"/>
      <c r="I36" s="757"/>
      <c r="J36" s="757"/>
      <c r="K36" s="757"/>
      <c r="L36" s="757"/>
      <c r="M36" s="757"/>
      <c r="N36" s="757"/>
      <c r="O36" s="757"/>
      <c r="P36" s="757"/>
      <c r="Q36" s="757"/>
      <c r="R36" s="757"/>
      <c r="S36" s="757"/>
      <c r="T36" s="757"/>
      <c r="U36" s="758"/>
    </row>
    <row r="37" spans="1:21" ht="105" customHeight="1">
      <c r="A37" s="99"/>
      <c r="B37" s="751"/>
      <c r="C37" s="752"/>
      <c r="D37" s="759"/>
      <c r="E37" s="760"/>
      <c r="F37" s="760"/>
      <c r="G37" s="760"/>
      <c r="H37" s="760"/>
      <c r="I37" s="760"/>
      <c r="J37" s="760"/>
      <c r="K37" s="760"/>
      <c r="L37" s="760"/>
      <c r="M37" s="760"/>
      <c r="N37" s="760"/>
      <c r="O37" s="760"/>
      <c r="P37" s="760"/>
      <c r="Q37" s="760"/>
      <c r="R37" s="760"/>
      <c r="S37" s="760"/>
      <c r="T37" s="760"/>
      <c r="U37" s="761"/>
    </row>
    <row r="38" spans="1:21" ht="20.100000000000001" customHeight="1">
      <c r="A38" s="99"/>
      <c r="B38" s="123"/>
      <c r="C38" s="124"/>
      <c r="D38" s="125"/>
      <c r="E38" s="125"/>
      <c r="F38" s="125"/>
      <c r="G38" s="125"/>
      <c r="H38" s="125"/>
      <c r="I38" s="125"/>
      <c r="J38" s="125"/>
      <c r="K38" s="125"/>
      <c r="L38" s="125"/>
      <c r="M38" s="125"/>
      <c r="N38" s="125"/>
      <c r="O38" s="125"/>
      <c r="P38" s="125"/>
    </row>
    <row r="39" spans="1:21" ht="20.100000000000001" customHeight="1">
      <c r="A39" s="99"/>
      <c r="B39" s="99"/>
      <c r="C39" s="99"/>
      <c r="D39" s="99"/>
      <c r="E39" s="99"/>
      <c r="F39" s="99"/>
      <c r="G39" s="99"/>
      <c r="H39" s="99"/>
      <c r="I39" s="99"/>
      <c r="J39" s="99"/>
    </row>
    <row r="40" spans="1:21" ht="20.100000000000001" customHeight="1">
      <c r="A40" s="99"/>
      <c r="B40" s="99"/>
      <c r="C40" s="99"/>
      <c r="D40" s="99"/>
      <c r="E40" s="99"/>
      <c r="F40" s="99"/>
      <c r="G40" s="99"/>
      <c r="H40" s="99"/>
      <c r="I40" s="99"/>
      <c r="J40" s="99"/>
    </row>
    <row r="41" spans="1:21" ht="20.100000000000001" customHeight="1">
      <c r="A41" s="99"/>
      <c r="B41" s="99"/>
      <c r="C41" s="99"/>
      <c r="D41" s="99"/>
      <c r="E41" s="99"/>
      <c r="F41" s="99"/>
      <c r="G41" s="99"/>
      <c r="H41" s="99"/>
      <c r="I41" s="99"/>
      <c r="J41" s="99"/>
    </row>
    <row r="42" spans="1:21" ht="20.100000000000001" customHeight="1">
      <c r="A42" s="99"/>
      <c r="B42" s="99"/>
      <c r="C42" s="99"/>
      <c r="D42" s="99"/>
      <c r="E42" s="99"/>
      <c r="F42" s="99"/>
      <c r="G42" s="99"/>
      <c r="H42" s="99"/>
      <c r="I42" s="99"/>
      <c r="J42" s="99"/>
    </row>
    <row r="43" spans="1:21" ht="20.100000000000001" customHeight="1">
      <c r="A43" s="99"/>
      <c r="B43" s="99"/>
      <c r="C43" s="99"/>
      <c r="D43" s="99"/>
      <c r="E43" s="99"/>
      <c r="F43" s="99"/>
      <c r="G43" s="99"/>
      <c r="H43" s="99"/>
      <c r="I43" s="99"/>
      <c r="J43" s="99"/>
    </row>
    <row r="44" spans="1:21" ht="20.100000000000001" customHeight="1">
      <c r="A44" s="99"/>
      <c r="B44" s="99"/>
      <c r="C44" s="99"/>
      <c r="D44" s="99"/>
      <c r="E44" s="99"/>
      <c r="F44" s="99"/>
      <c r="G44" s="99"/>
      <c r="H44" s="99"/>
      <c r="I44" s="99"/>
      <c r="J44" s="99"/>
    </row>
    <row r="45" spans="1:21" ht="20.100000000000001" customHeight="1"/>
    <row r="46" spans="1:21" ht="20.100000000000001" customHeight="1"/>
    <row r="47" spans="1:21" ht="20.100000000000001" customHeight="1"/>
    <row r="48" spans="1:21" ht="20.100000000000001" customHeight="1"/>
    <row r="49" s="100" customFormat="1" ht="20.100000000000001" customHeight="1"/>
    <row r="50" s="100" customFormat="1" ht="20.100000000000001" customHeight="1"/>
    <row r="51" s="100" customFormat="1" ht="20.100000000000001" customHeight="1"/>
    <row r="52" s="100" customFormat="1" ht="20.100000000000001" customHeight="1"/>
    <row r="53" s="100" customFormat="1" ht="20.100000000000001" customHeight="1"/>
  </sheetData>
  <mergeCells count="74">
    <mergeCell ref="S26:U26"/>
    <mergeCell ref="S25:U25"/>
    <mergeCell ref="S24:U24"/>
    <mergeCell ref="S23:U23"/>
    <mergeCell ref="S22:U22"/>
    <mergeCell ref="S31:U31"/>
    <mergeCell ref="S30:U30"/>
    <mergeCell ref="S29:U29"/>
    <mergeCell ref="S28:U28"/>
    <mergeCell ref="S27:U27"/>
    <mergeCell ref="M14:R14"/>
    <mergeCell ref="M15:R15"/>
    <mergeCell ref="B3:U4"/>
    <mergeCell ref="O6:Q6"/>
    <mergeCell ref="R6:V6"/>
    <mergeCell ref="D9:K9"/>
    <mergeCell ref="D10:K10"/>
    <mergeCell ref="D11:E11"/>
    <mergeCell ref="F11:K11"/>
    <mergeCell ref="D12:E12"/>
    <mergeCell ref="F12:K12"/>
    <mergeCell ref="B14:D15"/>
    <mergeCell ref="E14:I15"/>
    <mergeCell ref="J14:K15"/>
    <mergeCell ref="C21:J21"/>
    <mergeCell ref="M21:O21"/>
    <mergeCell ref="P21:R21"/>
    <mergeCell ref="S21:U21"/>
    <mergeCell ref="C17:D17"/>
    <mergeCell ref="E17:F17"/>
    <mergeCell ref="G17:H17"/>
    <mergeCell ref="C18:D18"/>
    <mergeCell ref="E18:F18"/>
    <mergeCell ref="G18:H18"/>
    <mergeCell ref="C20:J20"/>
    <mergeCell ref="K20:L20"/>
    <mergeCell ref="M20:O20"/>
    <mergeCell ref="P20:R20"/>
    <mergeCell ref="S20:U20"/>
    <mergeCell ref="C22:J22"/>
    <mergeCell ref="M22:O22"/>
    <mergeCell ref="P22:R22"/>
    <mergeCell ref="C23:J23"/>
    <mergeCell ref="M23:O23"/>
    <mergeCell ref="P23:R23"/>
    <mergeCell ref="C24:J24"/>
    <mergeCell ref="M24:O24"/>
    <mergeCell ref="P24:R24"/>
    <mergeCell ref="C25:J25"/>
    <mergeCell ref="M25:O25"/>
    <mergeCell ref="P25:R25"/>
    <mergeCell ref="C26:J26"/>
    <mergeCell ref="M26:O26"/>
    <mergeCell ref="P26:R26"/>
    <mergeCell ref="C27:J27"/>
    <mergeCell ref="M27:O27"/>
    <mergeCell ref="P27:R27"/>
    <mergeCell ref="C28:J28"/>
    <mergeCell ref="M28:O28"/>
    <mergeCell ref="P28:R28"/>
    <mergeCell ref="C29:J29"/>
    <mergeCell ref="M29:O29"/>
    <mergeCell ref="P29:R29"/>
    <mergeCell ref="C30:J30"/>
    <mergeCell ref="M30:O30"/>
    <mergeCell ref="P30:R30"/>
    <mergeCell ref="C31:J31"/>
    <mergeCell ref="M31:O31"/>
    <mergeCell ref="P31:R31"/>
    <mergeCell ref="M32:O32"/>
    <mergeCell ref="P32:R32"/>
    <mergeCell ref="S32:U32"/>
    <mergeCell ref="B34:C37"/>
    <mergeCell ref="D34:U37"/>
  </mergeCells>
  <phoneticPr fontId="5"/>
  <conditionalFormatting sqref="D11:E12 C21:J31 L21:L31">
    <cfRule type="notContainsBlanks" dxfId="27" priority="4">
      <formula>LEN(TRIM(C11))&gt;0</formula>
    </cfRule>
    <cfRule type="notContainsBlanks" priority="5">
      <formula>LEN(TRIM(C11))&gt;0</formula>
    </cfRule>
  </conditionalFormatting>
  <conditionalFormatting sqref="D11:E12 C21:K31 M21:O31 S21:U31">
    <cfRule type="expression" dxfId="26" priority="3">
      <formula>C11=""</formula>
    </cfRule>
  </conditionalFormatting>
  <conditionalFormatting sqref="L21:L31">
    <cfRule type="expression" dxfId="25" priority="1">
      <formula>L21=""</formula>
    </cfRule>
  </conditionalFormatting>
  <dataValidations count="5">
    <dataValidation allowBlank="1" showInputMessage="1" showErrorMessage="1" prompt="自動計算のため入力不要" sqref="C18:F18" xr:uid="{72141F9C-F48C-47D7-8338-A3A2206FFF86}"/>
    <dataValidation allowBlank="1" showInputMessage="1" showErrorMessage="1" prompt="自動入力のため入力不要" sqref="D9:K10 G18:H18" xr:uid="{5C6FF4C6-F102-415E-A742-9888B9C26AAF}"/>
    <dataValidation type="whole" allowBlank="1" showInputMessage="1" showErrorMessage="1" sqref="D11:D12" xr:uid="{E1011147-D47F-4142-A008-AB20CCAF2E07}">
      <formula1>0</formula1>
      <formula2>9999</formula2>
    </dataValidation>
    <dataValidation imeMode="halfAlpha" allowBlank="1" showInputMessage="1" showErrorMessage="1" sqref="M21:U31" xr:uid="{81390716-1471-4D27-9984-D24025E0B970}"/>
    <dataValidation type="list" allowBlank="1" showInputMessage="1" showErrorMessage="1" sqref="L21:L31" xr:uid="{F6E70C8E-5C54-443D-96C9-B7F9A257B065}">
      <formula1>"式,台"</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0C773-C815-455D-B770-B5289B5A24E5}">
  <sheetPr>
    <tabColor rgb="FFFF0000"/>
    <pageSetUpPr fitToPage="1"/>
  </sheetPr>
  <dimension ref="A1:Z104"/>
  <sheetViews>
    <sheetView showGridLines="0" view="pageBreakPreview" zoomScale="70" zoomScaleNormal="100" zoomScaleSheetLayoutView="70" workbookViewId="0">
      <selection activeCell="C7" sqref="C7:J7"/>
    </sheetView>
  </sheetViews>
  <sheetFormatPr defaultColWidth="8.88671875" defaultRowHeight="13.2"/>
  <cols>
    <col min="1" max="1" width="3.33203125" style="344" customWidth="1"/>
    <col min="2" max="2" width="26" style="344" customWidth="1"/>
    <col min="3" max="3" width="16" style="344" customWidth="1"/>
    <col min="4" max="4" width="14.6640625" style="344" customWidth="1"/>
    <col min="5" max="7" width="12.6640625" style="344" customWidth="1"/>
    <col min="8" max="8" width="17.21875" style="344" customWidth="1"/>
    <col min="9" max="9" width="12" style="344" customWidth="1"/>
    <col min="10" max="10" width="40" style="344" customWidth="1"/>
    <col min="11" max="11" width="2.88671875" style="344" customWidth="1"/>
    <col min="12" max="12" width="4.21875" style="344" customWidth="1"/>
    <col min="13" max="13" width="2.21875" style="344" customWidth="1"/>
    <col min="14" max="16384" width="8.88671875" style="344"/>
  </cols>
  <sheetData>
    <row r="1" spans="1:15" ht="16.2">
      <c r="A1" s="342" t="s">
        <v>465</v>
      </c>
      <c r="B1" s="343"/>
    </row>
    <row r="2" spans="1:15" ht="33" customHeight="1">
      <c r="B2" s="800" t="s">
        <v>466</v>
      </c>
      <c r="C2" s="800"/>
      <c r="D2" s="800"/>
      <c r="E2" s="800"/>
      <c r="F2" s="800"/>
      <c r="G2" s="800"/>
      <c r="H2" s="800"/>
      <c r="I2" s="800"/>
      <c r="J2" s="800"/>
    </row>
    <row r="3" spans="1:15" ht="20.100000000000001" customHeight="1">
      <c r="B3" s="345"/>
      <c r="C3" s="345"/>
      <c r="D3" s="345"/>
      <c r="E3" s="345"/>
      <c r="F3" s="345"/>
      <c r="G3" s="345"/>
      <c r="H3" s="345"/>
      <c r="I3" s="345"/>
      <c r="J3" s="345"/>
    </row>
    <row r="4" spans="1:15" ht="20.100000000000001" customHeight="1">
      <c r="B4" s="346"/>
      <c r="C4" s="346"/>
      <c r="D4" s="346"/>
      <c r="E4" s="346"/>
      <c r="F4" s="346"/>
      <c r="G4" s="346"/>
      <c r="H4" s="347" t="s">
        <v>288</v>
      </c>
      <c r="I4" s="801" t="s">
        <v>289</v>
      </c>
      <c r="J4" s="801"/>
    </row>
    <row r="5" spans="1:15" ht="15" thickBot="1">
      <c r="B5" s="348" t="s">
        <v>158</v>
      </c>
    </row>
    <row r="6" spans="1:15" ht="24.9" customHeight="1">
      <c r="B6" s="349" t="s">
        <v>159</v>
      </c>
      <c r="C6" s="802"/>
      <c r="D6" s="803"/>
      <c r="E6" s="803"/>
      <c r="F6" s="803"/>
      <c r="G6" s="803"/>
      <c r="H6" s="803"/>
      <c r="I6" s="803"/>
      <c r="J6" s="804"/>
    </row>
    <row r="7" spans="1:15" ht="30" customHeight="1">
      <c r="B7" s="350" t="s">
        <v>4</v>
      </c>
      <c r="C7" s="805"/>
      <c r="D7" s="806"/>
      <c r="E7" s="806"/>
      <c r="F7" s="806"/>
      <c r="G7" s="806"/>
      <c r="H7" s="806"/>
      <c r="I7" s="806"/>
      <c r="J7" s="807"/>
    </row>
    <row r="8" spans="1:15" ht="24.9" customHeight="1">
      <c r="B8" s="351" t="s">
        <v>159</v>
      </c>
      <c r="C8" s="808"/>
      <c r="D8" s="809"/>
      <c r="E8" s="809"/>
      <c r="F8" s="809"/>
      <c r="G8" s="809"/>
      <c r="H8" s="809"/>
      <c r="I8" s="809"/>
      <c r="J8" s="810"/>
    </row>
    <row r="9" spans="1:15" ht="30" customHeight="1">
      <c r="B9" s="350" t="s">
        <v>160</v>
      </c>
      <c r="C9" s="797"/>
      <c r="D9" s="798"/>
      <c r="E9" s="798"/>
      <c r="F9" s="798"/>
      <c r="G9" s="798"/>
      <c r="H9" s="798"/>
      <c r="I9" s="798"/>
      <c r="J9" s="799"/>
    </row>
    <row r="10" spans="1:15" ht="23.1" customHeight="1">
      <c r="B10" s="812" t="s">
        <v>432</v>
      </c>
      <c r="C10" s="813"/>
      <c r="D10" s="813"/>
      <c r="E10" s="813"/>
      <c r="F10" s="813"/>
      <c r="G10" s="813"/>
      <c r="H10" s="813"/>
      <c r="I10" s="813"/>
      <c r="J10" s="814"/>
    </row>
    <row r="11" spans="1:15" ht="30" customHeight="1">
      <c r="B11" s="815"/>
      <c r="C11" s="816"/>
      <c r="D11" s="816"/>
      <c r="E11" s="816"/>
      <c r="F11" s="816"/>
      <c r="G11" s="816"/>
      <c r="H11" s="816"/>
      <c r="I11" s="816"/>
      <c r="J11" s="817"/>
      <c r="O11" s="352" t="s">
        <v>287</v>
      </c>
    </row>
    <row r="12" spans="1:15" ht="22.5" customHeight="1">
      <c r="B12" s="818" t="s">
        <v>433</v>
      </c>
      <c r="C12" s="819"/>
      <c r="D12" s="819"/>
      <c r="E12" s="819"/>
      <c r="F12" s="819"/>
      <c r="G12" s="819"/>
      <c r="H12" s="819"/>
      <c r="I12" s="819"/>
      <c r="J12" s="820"/>
    </row>
    <row r="13" spans="1:15" ht="30" customHeight="1">
      <c r="B13" s="821"/>
      <c r="C13" s="822"/>
      <c r="D13" s="822"/>
      <c r="E13" s="822"/>
      <c r="F13" s="822"/>
      <c r="G13" s="822"/>
      <c r="H13" s="822"/>
      <c r="I13" s="822"/>
      <c r="J13" s="823"/>
    </row>
    <row r="14" spans="1:15" ht="23.1" customHeight="1">
      <c r="B14" s="824" t="s">
        <v>434</v>
      </c>
      <c r="C14" s="825"/>
      <c r="D14" s="825"/>
      <c r="E14" s="825"/>
      <c r="F14" s="825"/>
      <c r="G14" s="825"/>
      <c r="H14" s="825"/>
      <c r="I14" s="825"/>
      <c r="J14" s="826"/>
    </row>
    <row r="15" spans="1:15" ht="30" customHeight="1" thickBot="1">
      <c r="B15" s="353" t="s">
        <v>161</v>
      </c>
      <c r="C15" s="420"/>
      <c r="D15" s="827" t="s">
        <v>162</v>
      </c>
      <c r="E15" s="828"/>
      <c r="F15" s="829"/>
      <c r="G15" s="829"/>
      <c r="H15" s="829"/>
      <c r="I15" s="829"/>
      <c r="J15" s="830"/>
    </row>
    <row r="16" spans="1:15" ht="23.1" customHeight="1">
      <c r="B16" s="354"/>
      <c r="C16" s="355"/>
      <c r="D16" s="354"/>
      <c r="E16" s="354"/>
      <c r="F16" s="355"/>
      <c r="G16" s="355"/>
      <c r="H16" s="355"/>
      <c r="I16" s="355"/>
      <c r="J16" s="355"/>
    </row>
    <row r="17" spans="1:18" s="356" customFormat="1" ht="18" customHeight="1">
      <c r="B17" s="357" t="s">
        <v>435</v>
      </c>
      <c r="C17" s="358"/>
      <c r="D17" s="358"/>
      <c r="E17" s="358"/>
      <c r="F17" s="358"/>
      <c r="G17" s="358"/>
      <c r="H17" s="358"/>
      <c r="I17" s="358"/>
      <c r="J17" s="359"/>
    </row>
    <row r="18" spans="1:18" s="356" customFormat="1" ht="23.25" customHeight="1">
      <c r="B18" s="360" t="s">
        <v>436</v>
      </c>
      <c r="C18" s="358"/>
      <c r="D18" s="358"/>
      <c r="E18" s="358"/>
      <c r="F18" s="358"/>
      <c r="G18" s="358"/>
      <c r="H18" s="358"/>
      <c r="I18" s="358"/>
      <c r="J18" s="359"/>
    </row>
    <row r="19" spans="1:18" s="356" customFormat="1" ht="22.5" customHeight="1">
      <c r="B19" s="361" t="s">
        <v>437</v>
      </c>
      <c r="C19" s="359"/>
      <c r="D19" s="359"/>
      <c r="E19" s="359"/>
      <c r="F19" s="359"/>
      <c r="G19" s="362"/>
      <c r="H19" s="362"/>
      <c r="I19" s="359"/>
      <c r="J19" s="359"/>
    </row>
    <row r="20" spans="1:18" s="356" customFormat="1" ht="35.25" customHeight="1">
      <c r="B20" s="831" t="s">
        <v>438</v>
      </c>
      <c r="C20" s="831"/>
      <c r="D20" s="831"/>
      <c r="E20" s="831"/>
      <c r="F20" s="831"/>
      <c r="G20" s="831"/>
      <c r="H20" s="831"/>
      <c r="I20" s="831"/>
      <c r="J20" s="831"/>
    </row>
    <row r="21" spans="1:18" s="356" customFormat="1" ht="18" customHeight="1">
      <c r="B21" s="361" t="s">
        <v>439</v>
      </c>
      <c r="C21" s="361"/>
      <c r="D21" s="359"/>
      <c r="E21" s="359"/>
      <c r="F21" s="359"/>
      <c r="G21" s="359"/>
      <c r="H21" s="359"/>
      <c r="I21" s="359"/>
      <c r="J21" s="362"/>
      <c r="K21" s="363"/>
    </row>
    <row r="22" spans="1:18" s="356" customFormat="1" ht="34.5" customHeight="1">
      <c r="B22" s="832" t="s">
        <v>440</v>
      </c>
      <c r="C22" s="833"/>
      <c r="D22" s="833"/>
      <c r="E22" s="833"/>
      <c r="F22" s="833"/>
      <c r="G22" s="833"/>
      <c r="H22" s="833"/>
      <c r="I22" s="833"/>
      <c r="J22" s="833"/>
    </row>
    <row r="23" spans="1:18" s="356" customFormat="1" ht="19.5" customHeight="1">
      <c r="A23" s="359" t="s">
        <v>441</v>
      </c>
      <c r="B23" s="364"/>
      <c r="C23" s="365"/>
      <c r="D23" s="365"/>
      <c r="E23" s="365"/>
      <c r="F23" s="365"/>
      <c r="G23" s="365"/>
      <c r="H23" s="365"/>
      <c r="I23" s="365"/>
      <c r="J23" s="365"/>
    </row>
    <row r="24" spans="1:18" s="356" customFormat="1" ht="18.75" customHeight="1">
      <c r="B24" s="833" t="s">
        <v>442</v>
      </c>
      <c r="C24" s="833"/>
      <c r="D24" s="833"/>
      <c r="E24" s="833"/>
      <c r="F24" s="833"/>
      <c r="G24" s="833"/>
      <c r="H24" s="833"/>
      <c r="I24" s="833"/>
      <c r="J24" s="833"/>
    </row>
    <row r="25" spans="1:18" s="356" customFormat="1" ht="18" customHeight="1">
      <c r="B25" s="366"/>
      <c r="C25" s="367"/>
      <c r="D25" s="367"/>
      <c r="E25" s="367"/>
      <c r="F25" s="367"/>
      <c r="G25" s="367"/>
      <c r="H25" s="367"/>
      <c r="I25" s="367"/>
      <c r="J25" s="367"/>
    </row>
    <row r="27" spans="1:18" ht="14.4">
      <c r="B27" s="348" t="s">
        <v>443</v>
      </c>
    </row>
    <row r="28" spans="1:18" s="371" customFormat="1" ht="20.100000000000001" customHeight="1">
      <c r="A28" s="344"/>
      <c r="B28" s="368" t="s">
        <v>444</v>
      </c>
      <c r="C28" s="344"/>
      <c r="D28" s="369"/>
      <c r="E28" s="369"/>
      <c r="F28" s="369"/>
      <c r="G28" s="369"/>
      <c r="H28" s="369"/>
      <c r="I28" s="344"/>
      <c r="J28" s="344"/>
      <c r="K28" s="370"/>
      <c r="L28" s="344"/>
    </row>
    <row r="29" spans="1:18" s="371" customFormat="1" ht="5.25" customHeight="1">
      <c r="A29" s="344"/>
      <c r="B29" s="368"/>
      <c r="C29" s="344"/>
      <c r="D29" s="369"/>
      <c r="E29" s="369"/>
      <c r="F29" s="369"/>
      <c r="G29" s="369"/>
      <c r="H29" s="369"/>
      <c r="I29" s="344"/>
      <c r="J29" s="344"/>
      <c r="K29" s="370"/>
      <c r="L29" s="344"/>
    </row>
    <row r="30" spans="1:18" s="371" customFormat="1" ht="14.4">
      <c r="A30" s="344"/>
      <c r="B30" s="368"/>
      <c r="C30" s="368" t="s">
        <v>470</v>
      </c>
      <c r="D30" s="368"/>
      <c r="E30" s="343" t="s">
        <v>191</v>
      </c>
      <c r="F30" s="368"/>
      <c r="G30" s="368"/>
      <c r="H30" s="368"/>
      <c r="I30" s="368"/>
      <c r="J30" s="368"/>
      <c r="K30" s="370"/>
      <c r="L30" s="344"/>
      <c r="R30" s="371" t="b">
        <v>0</v>
      </c>
    </row>
    <row r="31" spans="1:18" s="371" customFormat="1" ht="18.75" customHeight="1">
      <c r="A31" s="344"/>
      <c r="B31" s="368"/>
      <c r="C31" s="368" t="s">
        <v>469</v>
      </c>
      <c r="D31" s="368"/>
      <c r="E31" s="368" t="s">
        <v>193</v>
      </c>
      <c r="F31" s="368"/>
      <c r="G31" s="368"/>
      <c r="H31" s="368"/>
      <c r="I31" s="368"/>
      <c r="J31" s="368"/>
      <c r="K31" s="370"/>
      <c r="L31" s="344"/>
    </row>
    <row r="32" spans="1:18" s="371" customFormat="1" ht="18.75" customHeight="1">
      <c r="A32" s="344"/>
      <c r="B32" s="368"/>
      <c r="C32" s="368" t="s">
        <v>471</v>
      </c>
      <c r="D32" s="368"/>
      <c r="E32" s="368"/>
      <c r="F32" s="368"/>
      <c r="G32" s="368"/>
      <c r="H32" s="368"/>
      <c r="I32" s="368"/>
      <c r="J32" s="368"/>
      <c r="K32" s="370"/>
      <c r="L32" s="344"/>
    </row>
    <row r="33" spans="1:17" s="371" customFormat="1" ht="18.75" customHeight="1">
      <c r="A33" s="344"/>
      <c r="B33" s="368"/>
      <c r="C33" s="368"/>
      <c r="D33" s="368"/>
      <c r="E33" s="368"/>
      <c r="F33" s="368"/>
      <c r="G33" s="368"/>
      <c r="H33" s="368"/>
      <c r="I33" s="368"/>
      <c r="J33" s="368"/>
      <c r="K33" s="370"/>
      <c r="L33" s="344"/>
    </row>
    <row r="34" spans="1:17" s="371" customFormat="1" ht="14.4">
      <c r="A34" s="344"/>
      <c r="B34" s="368"/>
      <c r="C34" s="419" t="s">
        <v>472</v>
      </c>
      <c r="D34" s="368"/>
      <c r="E34" s="343"/>
      <c r="F34" s="368"/>
      <c r="G34" s="368"/>
      <c r="H34" s="368"/>
      <c r="I34" s="368"/>
      <c r="J34" s="368"/>
      <c r="K34" s="370"/>
      <c r="L34" s="344"/>
    </row>
    <row r="35" spans="1:17" s="371" customFormat="1" ht="14.4">
      <c r="A35" s="344"/>
      <c r="B35" s="368"/>
      <c r="C35" s="419" t="s">
        <v>473</v>
      </c>
      <c r="D35" s="368"/>
      <c r="E35" s="343"/>
      <c r="F35" s="368"/>
      <c r="G35" s="368"/>
      <c r="H35" s="368"/>
      <c r="I35" s="368"/>
      <c r="K35" s="368"/>
      <c r="L35" s="344"/>
    </row>
    <row r="36" spans="1:17" s="371" customFormat="1" ht="79.5" customHeight="1">
      <c r="A36" s="344"/>
      <c r="B36" s="368"/>
      <c r="C36" s="368"/>
      <c r="D36" s="368"/>
      <c r="E36" s="343"/>
      <c r="F36" s="368"/>
      <c r="G36" s="368"/>
      <c r="H36" s="368"/>
      <c r="I36" s="368"/>
      <c r="J36" s="368"/>
      <c r="K36" s="370"/>
      <c r="L36" s="344"/>
    </row>
    <row r="37" spans="1:17" s="371" customFormat="1" ht="18.75" customHeight="1">
      <c r="A37" s="344"/>
      <c r="B37" s="368"/>
      <c r="C37" s="368" t="s">
        <v>474</v>
      </c>
      <c r="D37" s="368"/>
      <c r="E37" s="372"/>
      <c r="F37" s="372"/>
      <c r="G37" s="372"/>
      <c r="H37" s="372"/>
      <c r="I37" s="372"/>
      <c r="J37" s="372"/>
      <c r="K37" s="373"/>
      <c r="L37" s="373"/>
    </row>
    <row r="38" spans="1:17" s="371" customFormat="1" ht="18.75" customHeight="1">
      <c r="A38" s="344"/>
      <c r="B38" s="368"/>
      <c r="C38" s="368" t="s">
        <v>475</v>
      </c>
      <c r="D38" s="368"/>
      <c r="E38" s="372"/>
      <c r="F38" s="372"/>
      <c r="G38" s="372"/>
      <c r="H38" s="372"/>
      <c r="I38" s="372"/>
      <c r="J38" s="372"/>
      <c r="K38" s="373"/>
      <c r="L38" s="373"/>
    </row>
    <row r="39" spans="1:17" s="371" customFormat="1" ht="18.75" customHeight="1">
      <c r="A39" s="344"/>
      <c r="B39" s="368"/>
      <c r="C39" s="368" t="s">
        <v>476</v>
      </c>
      <c r="D39" s="368"/>
      <c r="E39" s="372"/>
      <c r="F39" s="372"/>
      <c r="G39" s="372"/>
      <c r="H39" s="372"/>
      <c r="I39" s="372"/>
      <c r="J39" s="372"/>
      <c r="K39" s="373"/>
      <c r="L39" s="373"/>
    </row>
    <row r="40" spans="1:17" ht="14.25" customHeight="1">
      <c r="B40" s="368"/>
      <c r="C40" s="368"/>
      <c r="D40" s="374"/>
      <c r="E40" s="374"/>
      <c r="F40" s="374"/>
      <c r="G40" s="374"/>
      <c r="H40" s="374"/>
      <c r="I40" s="368"/>
      <c r="J40" s="368"/>
    </row>
    <row r="41" spans="1:17" ht="14.4">
      <c r="B41" s="348"/>
      <c r="C41" s="368"/>
      <c r="D41" s="368"/>
      <c r="E41" s="368"/>
      <c r="F41" s="368"/>
      <c r="G41" s="368"/>
      <c r="H41" s="368"/>
      <c r="I41" s="368"/>
      <c r="J41" s="368"/>
    </row>
    <row r="42" spans="1:17" ht="14.4">
      <c r="B42" s="343" t="s">
        <v>445</v>
      </c>
      <c r="C42" s="368"/>
      <c r="D42" s="368"/>
      <c r="E42" s="368"/>
      <c r="F42" s="368"/>
      <c r="G42" s="368"/>
      <c r="H42" s="368"/>
      <c r="I42" s="368"/>
      <c r="J42" s="368"/>
    </row>
    <row r="43" spans="1:17" ht="18.75" customHeight="1">
      <c r="B43" s="368"/>
      <c r="C43" s="343" t="s">
        <v>477</v>
      </c>
      <c r="D43" s="368"/>
      <c r="E43" s="368"/>
      <c r="F43" s="368"/>
      <c r="G43" s="368"/>
      <c r="H43" s="368"/>
      <c r="I43" s="368"/>
      <c r="J43" s="368"/>
    </row>
    <row r="44" spans="1:17" ht="18.75" customHeight="1">
      <c r="B44" s="368"/>
      <c r="C44" s="368" t="s">
        <v>478</v>
      </c>
      <c r="D44" s="368"/>
      <c r="E44" s="368"/>
      <c r="F44" s="368"/>
      <c r="G44" s="368"/>
      <c r="H44" s="368"/>
      <c r="I44" s="368"/>
      <c r="J44" s="368"/>
    </row>
    <row r="45" spans="1:17" ht="18.75" customHeight="1">
      <c r="B45" s="368"/>
      <c r="C45" s="343" t="s">
        <v>479</v>
      </c>
      <c r="D45" s="368"/>
      <c r="E45" s="368"/>
      <c r="F45" s="368"/>
      <c r="G45" s="368"/>
      <c r="H45" s="368"/>
      <c r="I45" s="368"/>
      <c r="J45" s="368"/>
    </row>
    <row r="46" spans="1:17" ht="18.75" customHeight="1">
      <c r="B46" s="368"/>
      <c r="C46" s="368" t="s">
        <v>480</v>
      </c>
      <c r="D46" s="368"/>
      <c r="E46" s="368"/>
      <c r="F46" s="368"/>
      <c r="G46" s="368"/>
      <c r="H46" s="368"/>
      <c r="I46" s="368"/>
      <c r="J46" s="368"/>
    </row>
    <row r="47" spans="1:17" ht="14.25" customHeight="1"/>
    <row r="48" spans="1:17" ht="14.4">
      <c r="B48" s="375" t="s">
        <v>446</v>
      </c>
      <c r="C48" s="376"/>
      <c r="Q48" s="356"/>
    </row>
    <row r="49" spans="1:26" ht="18.75" customHeight="1">
      <c r="B49" s="834" t="s">
        <v>169</v>
      </c>
      <c r="C49" s="835"/>
      <c r="D49" s="835"/>
      <c r="E49" s="835"/>
      <c r="F49" s="377"/>
      <c r="G49" s="834" t="s">
        <v>170</v>
      </c>
      <c r="H49" s="835"/>
      <c r="I49" s="835"/>
      <c r="J49" s="836"/>
      <c r="L49" s="378"/>
      <c r="M49" s="378"/>
      <c r="Q49" s="356"/>
    </row>
    <row r="50" spans="1:26" ht="20.100000000000001" customHeight="1">
      <c r="B50" s="379"/>
      <c r="C50" s="380"/>
      <c r="D50" s="381"/>
      <c r="E50" s="380"/>
      <c r="F50" s="377"/>
      <c r="G50" s="379"/>
      <c r="H50" s="380"/>
      <c r="I50" s="380"/>
      <c r="J50" s="382"/>
      <c r="Q50" s="356"/>
    </row>
    <row r="51" spans="1:26" ht="20.100000000000001" customHeight="1">
      <c r="B51" s="377"/>
      <c r="F51" s="377"/>
      <c r="G51" s="377"/>
      <c r="J51" s="383"/>
      <c r="Q51" s="356"/>
    </row>
    <row r="52" spans="1:26" ht="20.100000000000001" customHeight="1">
      <c r="B52" s="377"/>
      <c r="F52" s="377"/>
      <c r="G52" s="377"/>
      <c r="J52" s="383"/>
      <c r="Q52" s="356"/>
      <c r="R52" s="811"/>
      <c r="S52" s="811"/>
      <c r="T52" s="811"/>
      <c r="U52" s="811"/>
      <c r="V52" s="811"/>
      <c r="W52" s="811"/>
      <c r="X52" s="811"/>
      <c r="Y52" s="811"/>
      <c r="Z52" s="811"/>
    </row>
    <row r="53" spans="1:26" ht="20.100000000000001" customHeight="1">
      <c r="B53" s="377"/>
      <c r="D53" s="376"/>
      <c r="F53" s="377"/>
      <c r="G53" s="377"/>
      <c r="J53" s="383"/>
      <c r="Q53" s="356"/>
    </row>
    <row r="54" spans="1:26" ht="20.100000000000001" customHeight="1">
      <c r="B54" s="837" t="s">
        <v>447</v>
      </c>
      <c r="C54" s="838"/>
      <c r="D54" s="838"/>
      <c r="E54" s="838"/>
      <c r="F54" s="377"/>
      <c r="G54" s="384" t="s">
        <v>448</v>
      </c>
      <c r="H54" s="385"/>
      <c r="I54" s="385"/>
      <c r="J54" s="386"/>
      <c r="Q54" s="356"/>
    </row>
    <row r="55" spans="1:26" ht="20.100000000000001" customHeight="1">
      <c r="D55" s="387"/>
      <c r="E55" s="387"/>
      <c r="F55" s="387"/>
      <c r="G55" s="387"/>
      <c r="H55" s="387"/>
    </row>
    <row r="56" spans="1:26" ht="14.4">
      <c r="B56" s="388" t="s">
        <v>449</v>
      </c>
    </row>
    <row r="57" spans="1:26" ht="150" customHeight="1">
      <c r="B57" s="839"/>
      <c r="C57" s="839"/>
      <c r="D57" s="839"/>
      <c r="E57" s="839"/>
      <c r="F57" s="839"/>
      <c r="G57" s="839"/>
      <c r="H57" s="839"/>
      <c r="I57" s="839"/>
      <c r="J57" s="839"/>
    </row>
    <row r="58" spans="1:26" ht="20.100000000000001" customHeight="1">
      <c r="D58" s="387"/>
      <c r="E58" s="387"/>
      <c r="F58" s="387"/>
      <c r="G58" s="387"/>
      <c r="H58" s="387"/>
    </row>
    <row r="59" spans="1:26" ht="14.4">
      <c r="B59" s="343" t="s">
        <v>450</v>
      </c>
    </row>
    <row r="60" spans="1:26" ht="150" customHeight="1">
      <c r="B60" s="839"/>
      <c r="C60" s="839"/>
      <c r="D60" s="839"/>
      <c r="E60" s="839"/>
      <c r="F60" s="839"/>
      <c r="G60" s="839"/>
      <c r="H60" s="839"/>
      <c r="I60" s="839"/>
      <c r="J60" s="839"/>
    </row>
    <row r="61" spans="1:26" ht="6" customHeight="1">
      <c r="D61" s="387"/>
      <c r="E61" s="387"/>
      <c r="F61" s="387"/>
      <c r="G61" s="387"/>
      <c r="H61" s="387"/>
    </row>
    <row r="62" spans="1:26" s="389" customFormat="1" ht="18.75" customHeight="1">
      <c r="A62" s="370"/>
      <c r="B62" s="368" t="s">
        <v>451</v>
      </c>
      <c r="C62" s="343"/>
      <c r="D62" s="343"/>
      <c r="E62" s="343"/>
      <c r="F62" s="343"/>
      <c r="G62" s="343"/>
      <c r="H62" s="343"/>
      <c r="I62" s="370"/>
      <c r="J62" s="370"/>
      <c r="K62" s="370"/>
    </row>
    <row r="63" spans="1:26" s="389" customFormat="1" ht="20.100000000000001" customHeight="1">
      <c r="A63" s="370"/>
      <c r="B63" s="368"/>
      <c r="C63" s="343"/>
      <c r="D63" s="343"/>
      <c r="E63" s="343"/>
      <c r="F63" s="343"/>
      <c r="G63" s="343"/>
      <c r="H63" s="343"/>
      <c r="I63" s="370"/>
      <c r="J63" s="370"/>
      <c r="K63" s="370"/>
    </row>
    <row r="64" spans="1:26" s="389" customFormat="1" ht="14.4">
      <c r="A64" s="370"/>
      <c r="B64" s="343" t="s">
        <v>452</v>
      </c>
      <c r="C64" s="390"/>
      <c r="D64" s="343"/>
      <c r="E64" s="343"/>
      <c r="F64" s="343"/>
      <c r="G64" s="343"/>
      <c r="H64" s="343"/>
      <c r="I64" s="370"/>
      <c r="J64" s="370"/>
      <c r="K64" s="370"/>
    </row>
    <row r="65" spans="1:11" s="389" customFormat="1" ht="18.75" customHeight="1">
      <c r="A65" s="370"/>
      <c r="B65" s="840" t="s">
        <v>172</v>
      </c>
      <c r="C65" s="842" t="s">
        <v>194</v>
      </c>
      <c r="D65" s="844" t="s">
        <v>174</v>
      </c>
      <c r="E65" s="845"/>
      <c r="F65" s="846" t="s">
        <v>195</v>
      </c>
      <c r="G65" s="846" t="s">
        <v>196</v>
      </c>
      <c r="H65" s="846" t="s">
        <v>453</v>
      </c>
      <c r="I65" s="370"/>
      <c r="J65" s="370"/>
      <c r="K65" s="370"/>
    </row>
    <row r="66" spans="1:11" s="389" customFormat="1" ht="43.2">
      <c r="A66" s="370"/>
      <c r="B66" s="841"/>
      <c r="C66" s="843"/>
      <c r="D66" s="391" t="s">
        <v>197</v>
      </c>
      <c r="E66" s="392" t="s">
        <v>198</v>
      </c>
      <c r="F66" s="847"/>
      <c r="G66" s="848"/>
      <c r="H66" s="847"/>
      <c r="I66" s="370"/>
      <c r="J66" s="370"/>
      <c r="K66" s="370"/>
    </row>
    <row r="67" spans="1:11" s="389" customFormat="1" ht="20.100000000000001" customHeight="1">
      <c r="A67" s="370"/>
      <c r="B67" s="393" t="s">
        <v>454</v>
      </c>
      <c r="C67" s="421"/>
      <c r="D67" s="422"/>
      <c r="E67" s="394">
        <f>D67*12</f>
        <v>0</v>
      </c>
      <c r="F67" s="439"/>
      <c r="G67" s="395">
        <f>$E$67*$F$67/60</f>
        <v>0</v>
      </c>
      <c r="H67" s="396" t="e">
        <f>$G$67/$C$67</f>
        <v>#DIV/0!</v>
      </c>
      <c r="I67" s="370"/>
      <c r="J67" s="370"/>
      <c r="K67" s="370"/>
    </row>
    <row r="68" spans="1:11" s="389" customFormat="1" ht="20.100000000000001" customHeight="1">
      <c r="A68" s="370"/>
      <c r="B68" s="397" t="s">
        <v>455</v>
      </c>
      <c r="C68" s="423"/>
      <c r="D68" s="424"/>
      <c r="E68" s="398">
        <f>D68*12</f>
        <v>0</v>
      </c>
      <c r="F68" s="426"/>
      <c r="G68" s="399">
        <f>$E$68*$F$68/60</f>
        <v>0</v>
      </c>
      <c r="H68" s="399" t="e">
        <f>$G$68/$C$68</f>
        <v>#DIV/0!</v>
      </c>
      <c r="I68" s="370"/>
      <c r="J68" s="370"/>
      <c r="K68" s="370"/>
    </row>
    <row r="69" spans="1:11" s="389" customFormat="1" ht="20.100000000000001" customHeight="1">
      <c r="A69" s="370"/>
      <c r="B69" s="397" t="s">
        <v>456</v>
      </c>
      <c r="C69" s="423"/>
      <c r="D69" s="424"/>
      <c r="E69" s="398">
        <f>D69*12</f>
        <v>0</v>
      </c>
      <c r="F69" s="426"/>
      <c r="G69" s="399">
        <f>$E$69*$F$69/60</f>
        <v>0</v>
      </c>
      <c r="H69" s="399" t="e">
        <f>$G$69/$C$69</f>
        <v>#DIV/0!</v>
      </c>
      <c r="I69" s="370"/>
      <c r="J69" s="370"/>
      <c r="K69" s="370"/>
    </row>
    <row r="70" spans="1:11" s="389" customFormat="1" ht="20.100000000000001" customHeight="1">
      <c r="A70" s="370"/>
      <c r="B70" s="397" t="s">
        <v>457</v>
      </c>
      <c r="C70" s="423"/>
      <c r="D70" s="424"/>
      <c r="E70" s="398">
        <f>D70*12</f>
        <v>0</v>
      </c>
      <c r="F70" s="440"/>
      <c r="G70" s="399">
        <f>$E$70*$F$70/60</f>
        <v>0</v>
      </c>
      <c r="H70" s="400" t="e">
        <f>G70/C70</f>
        <v>#DIV/0!</v>
      </c>
      <c r="I70" s="370"/>
      <c r="J70" s="370"/>
      <c r="K70" s="370"/>
    </row>
    <row r="71" spans="1:11" s="389" customFormat="1" ht="14.4">
      <c r="A71" s="370"/>
      <c r="B71" s="849"/>
      <c r="C71" s="850"/>
      <c r="D71" s="401">
        <f>SUM(D67:D70)</f>
        <v>0</v>
      </c>
      <c r="E71" s="402">
        <f>SUM(E67:E70)</f>
        <v>0</v>
      </c>
      <c r="F71" s="403">
        <f>SUM(F67:F70)</f>
        <v>0</v>
      </c>
      <c r="G71" s="404">
        <f>SUM(G67:G70)</f>
        <v>0</v>
      </c>
      <c r="H71" s="405" t="e">
        <f>SUM(H67:H70)</f>
        <v>#DIV/0!</v>
      </c>
      <c r="I71" s="370"/>
      <c r="J71" s="370"/>
      <c r="K71" s="370"/>
    </row>
    <row r="72" spans="1:11" s="389" customFormat="1" ht="14.4">
      <c r="A72" s="370"/>
      <c r="B72" s="406"/>
      <c r="C72" s="406"/>
      <c r="D72" s="407"/>
      <c r="E72" s="407"/>
      <c r="F72" s="408"/>
      <c r="G72" s="409"/>
      <c r="H72" s="409"/>
      <c r="I72" s="370"/>
      <c r="J72" s="370"/>
      <c r="K72" s="370"/>
    </row>
    <row r="73" spans="1:11" s="389" customFormat="1" ht="20.100000000000001" customHeight="1">
      <c r="A73" s="370"/>
      <c r="B73" s="343" t="s">
        <v>458</v>
      </c>
      <c r="C73" s="343"/>
      <c r="D73" s="343"/>
      <c r="E73" s="343"/>
      <c r="F73" s="343"/>
      <c r="G73" s="343"/>
      <c r="H73" s="343"/>
      <c r="I73" s="370"/>
      <c r="J73" s="370"/>
      <c r="K73" s="370"/>
    </row>
    <row r="74" spans="1:11" s="389" customFormat="1" ht="18.75" customHeight="1">
      <c r="A74" s="370"/>
      <c r="B74" s="840" t="s">
        <v>172</v>
      </c>
      <c r="C74" s="842" t="s">
        <v>194</v>
      </c>
      <c r="D74" s="844" t="s">
        <v>174</v>
      </c>
      <c r="E74" s="845"/>
      <c r="F74" s="846" t="s">
        <v>195</v>
      </c>
      <c r="G74" s="846" t="s">
        <v>196</v>
      </c>
      <c r="H74" s="846" t="s">
        <v>453</v>
      </c>
      <c r="I74" s="370"/>
      <c r="J74" s="370"/>
      <c r="K74" s="370"/>
    </row>
    <row r="75" spans="1:11" s="389" customFormat="1" ht="43.2">
      <c r="A75" s="370"/>
      <c r="B75" s="841"/>
      <c r="C75" s="843"/>
      <c r="D75" s="391" t="s">
        <v>197</v>
      </c>
      <c r="E75" s="392" t="s">
        <v>198</v>
      </c>
      <c r="F75" s="847"/>
      <c r="G75" s="848"/>
      <c r="H75" s="847"/>
      <c r="I75" s="370"/>
      <c r="J75" s="370"/>
      <c r="K75" s="370"/>
    </row>
    <row r="76" spans="1:11" s="389" customFormat="1" ht="20.100000000000001" customHeight="1">
      <c r="A76" s="370"/>
      <c r="B76" s="393" t="s">
        <v>454</v>
      </c>
      <c r="C76" s="421"/>
      <c r="D76" s="422"/>
      <c r="E76" s="394">
        <f>D76*12</f>
        <v>0</v>
      </c>
      <c r="F76" s="425"/>
      <c r="G76" s="395">
        <f>E76*F76/60</f>
        <v>0</v>
      </c>
      <c r="H76" s="395" t="e">
        <f>G76/C76</f>
        <v>#DIV/0!</v>
      </c>
      <c r="I76" s="370"/>
      <c r="J76" s="370"/>
      <c r="K76" s="370"/>
    </row>
    <row r="77" spans="1:11" s="389" customFormat="1" ht="20.100000000000001" customHeight="1">
      <c r="A77" s="370"/>
      <c r="B77" s="397" t="s">
        <v>455</v>
      </c>
      <c r="C77" s="423"/>
      <c r="D77" s="424"/>
      <c r="E77" s="398">
        <f>D77*12</f>
        <v>0</v>
      </c>
      <c r="F77" s="426"/>
      <c r="G77" s="399">
        <f>E77*F77/60</f>
        <v>0</v>
      </c>
      <c r="H77" s="399" t="e">
        <f>G77/C77</f>
        <v>#DIV/0!</v>
      </c>
      <c r="I77" s="370"/>
      <c r="J77" s="370"/>
      <c r="K77" s="370"/>
    </row>
    <row r="78" spans="1:11" s="389" customFormat="1" ht="20.100000000000001" customHeight="1">
      <c r="A78" s="370"/>
      <c r="B78" s="397" t="s">
        <v>456</v>
      </c>
      <c r="C78" s="423"/>
      <c r="D78" s="424"/>
      <c r="E78" s="398">
        <f>D78*12</f>
        <v>0</v>
      </c>
      <c r="F78" s="426"/>
      <c r="G78" s="399">
        <f>E78*F78/60</f>
        <v>0</v>
      </c>
      <c r="H78" s="399" t="e">
        <f>G78/C78</f>
        <v>#DIV/0!</v>
      </c>
      <c r="I78" s="370"/>
      <c r="J78" s="370"/>
      <c r="K78" s="370"/>
    </row>
    <row r="79" spans="1:11" s="389" customFormat="1" ht="20.100000000000001" customHeight="1">
      <c r="A79" s="370"/>
      <c r="B79" s="397" t="s">
        <v>457</v>
      </c>
      <c r="C79" s="423"/>
      <c r="D79" s="424"/>
      <c r="E79" s="398">
        <f>D79*12</f>
        <v>0</v>
      </c>
      <c r="F79" s="426"/>
      <c r="G79" s="399">
        <f>E79*F79/60</f>
        <v>0</v>
      </c>
      <c r="H79" s="400" t="e">
        <f>G79/C79</f>
        <v>#DIV/0!</v>
      </c>
      <c r="I79" s="370"/>
      <c r="J79" s="370"/>
      <c r="K79" s="370"/>
    </row>
    <row r="80" spans="1:11" s="389" customFormat="1" ht="20.100000000000001" customHeight="1">
      <c r="A80" s="370"/>
      <c r="B80" s="849"/>
      <c r="C80" s="850"/>
      <c r="D80" s="401">
        <f>SUM(D76:D79)</f>
        <v>0</v>
      </c>
      <c r="E80" s="402">
        <f>SUM(E76:E79)</f>
        <v>0</v>
      </c>
      <c r="F80" s="403">
        <f>SUM(F76:F79)</f>
        <v>0</v>
      </c>
      <c r="G80" s="404">
        <f>SUM(G76:G79)</f>
        <v>0</v>
      </c>
      <c r="H80" s="404" t="e">
        <f>SUM(H76:H79)</f>
        <v>#DIV/0!</v>
      </c>
      <c r="I80" s="370"/>
      <c r="J80" s="370"/>
      <c r="K80" s="370"/>
    </row>
    <row r="81" spans="1:11" s="389" customFormat="1" ht="20.100000000000001" customHeight="1">
      <c r="A81" s="370"/>
      <c r="B81" s="348" t="s">
        <v>189</v>
      </c>
      <c r="C81" s="343"/>
      <c r="D81" s="343"/>
      <c r="E81" s="343"/>
      <c r="F81" s="343"/>
      <c r="G81" s="343"/>
      <c r="H81" s="343"/>
      <c r="I81" s="370"/>
      <c r="J81" s="370"/>
      <c r="K81" s="370"/>
    </row>
    <row r="82" spans="1:11" s="389" customFormat="1" ht="20.100000000000001" customHeight="1">
      <c r="A82" s="370"/>
      <c r="B82" s="343"/>
      <c r="C82" s="410" t="e">
        <f>($G$71-$G$80)/$G$71</f>
        <v>#DIV/0!</v>
      </c>
      <c r="D82" s="343"/>
      <c r="E82" s="343"/>
      <c r="F82" s="343"/>
      <c r="G82" s="343"/>
      <c r="H82" s="343"/>
      <c r="I82" s="370"/>
      <c r="J82" s="370"/>
      <c r="K82" s="370"/>
    </row>
    <row r="83" spans="1:11" s="389" customFormat="1" ht="14.4">
      <c r="A83" s="370"/>
      <c r="B83" s="343"/>
      <c r="C83" s="411"/>
      <c r="D83" s="343"/>
      <c r="E83" s="343"/>
      <c r="F83" s="343"/>
      <c r="G83" s="343"/>
      <c r="H83" s="343"/>
      <c r="I83" s="370"/>
      <c r="J83" s="370"/>
      <c r="K83" s="370"/>
    </row>
    <row r="84" spans="1:11" s="389" customFormat="1" ht="14.4">
      <c r="A84" s="370"/>
      <c r="B84" s="343" t="s">
        <v>199</v>
      </c>
      <c r="C84" s="411"/>
      <c r="D84" s="343"/>
      <c r="E84" s="343"/>
      <c r="F84" s="343"/>
      <c r="G84" s="343"/>
      <c r="H84" s="343"/>
      <c r="I84" s="370"/>
      <c r="J84" s="370"/>
      <c r="K84" s="370"/>
    </row>
    <row r="85" spans="1:11" s="389" customFormat="1" ht="9" customHeight="1">
      <c r="A85" s="370"/>
      <c r="B85" s="343"/>
      <c r="C85" s="411"/>
      <c r="D85" s="343"/>
      <c r="E85" s="343"/>
      <c r="F85" s="343"/>
      <c r="G85" s="343"/>
      <c r="H85" s="343"/>
      <c r="I85" s="370"/>
      <c r="J85" s="370"/>
      <c r="K85" s="370"/>
    </row>
    <row r="86" spans="1:11" s="389" customFormat="1" ht="14.4">
      <c r="A86" s="370"/>
      <c r="B86" s="343" t="s">
        <v>459</v>
      </c>
      <c r="C86" s="343"/>
      <c r="D86" s="343"/>
      <c r="E86" s="343"/>
      <c r="F86" s="343"/>
      <c r="G86" s="343"/>
      <c r="H86" s="343"/>
      <c r="I86" s="370"/>
      <c r="J86" s="370"/>
      <c r="K86" s="370"/>
    </row>
    <row r="87" spans="1:11" s="389" customFormat="1" ht="18.75" customHeight="1">
      <c r="A87" s="370"/>
      <c r="B87" s="852" t="s">
        <v>200</v>
      </c>
      <c r="C87" s="854" t="s">
        <v>201</v>
      </c>
      <c r="D87" s="855"/>
      <c r="E87" s="343"/>
      <c r="F87" s="343"/>
      <c r="G87" s="343"/>
      <c r="H87" s="343"/>
      <c r="I87" s="370"/>
      <c r="J87" s="370"/>
      <c r="K87" s="370"/>
    </row>
    <row r="88" spans="1:11" s="389" customFormat="1" ht="43.2">
      <c r="A88" s="370"/>
      <c r="B88" s="853"/>
      <c r="C88" s="412" t="s">
        <v>197</v>
      </c>
      <c r="D88" s="413" t="s">
        <v>202</v>
      </c>
      <c r="E88" s="343"/>
      <c r="F88" s="343"/>
      <c r="G88" s="343"/>
      <c r="H88" s="343"/>
      <c r="I88" s="370"/>
      <c r="J88" s="370"/>
      <c r="K88" s="370"/>
    </row>
    <row r="89" spans="1:11" s="389" customFormat="1" ht="20.100000000000001" customHeight="1">
      <c r="A89" s="370"/>
      <c r="B89" s="393" t="s">
        <v>460</v>
      </c>
      <c r="C89" s="427"/>
      <c r="D89" s="414">
        <f>C89*12</f>
        <v>0</v>
      </c>
      <c r="E89" s="343"/>
      <c r="F89" s="343"/>
      <c r="G89" s="343"/>
      <c r="H89" s="343"/>
      <c r="I89" s="370"/>
      <c r="J89" s="370"/>
      <c r="K89" s="370"/>
    </row>
    <row r="90" spans="1:11" s="389" customFormat="1" ht="20.100000000000001" customHeight="1">
      <c r="A90" s="370"/>
      <c r="B90" s="397" t="s">
        <v>461</v>
      </c>
      <c r="C90" s="428"/>
      <c r="D90" s="415">
        <f>C90*12</f>
        <v>0</v>
      </c>
      <c r="E90" s="343"/>
      <c r="F90" s="343"/>
      <c r="G90" s="343"/>
      <c r="H90" s="343"/>
      <c r="I90" s="370"/>
      <c r="J90" s="370"/>
      <c r="K90" s="370"/>
    </row>
    <row r="91" spans="1:11" s="389" customFormat="1" ht="20.100000000000001" customHeight="1">
      <c r="A91" s="370"/>
      <c r="B91" s="397" t="s">
        <v>462</v>
      </c>
      <c r="C91" s="428"/>
      <c r="D91" s="415">
        <f>C91*12</f>
        <v>0</v>
      </c>
      <c r="E91" s="343"/>
      <c r="F91" s="343"/>
      <c r="G91" s="343"/>
      <c r="H91" s="343"/>
      <c r="I91" s="370"/>
      <c r="J91" s="370"/>
      <c r="K91" s="370"/>
    </row>
    <row r="92" spans="1:11" s="389" customFormat="1" ht="20.100000000000001" customHeight="1">
      <c r="A92" s="370"/>
      <c r="B92" s="416"/>
      <c r="C92" s="417">
        <f>SUM(C89:C91)</f>
        <v>0</v>
      </c>
      <c r="D92" s="418">
        <f>SUM(D89:D91)</f>
        <v>0</v>
      </c>
      <c r="E92" s="343"/>
      <c r="F92" s="343"/>
      <c r="G92" s="343"/>
      <c r="H92" s="343"/>
      <c r="I92" s="370"/>
      <c r="J92" s="370"/>
      <c r="K92" s="370"/>
    </row>
    <row r="93" spans="1:11" s="389" customFormat="1" ht="14.4">
      <c r="A93" s="370"/>
      <c r="B93" s="343" t="s">
        <v>463</v>
      </c>
      <c r="C93" s="343"/>
      <c r="D93" s="343"/>
      <c r="E93" s="343"/>
      <c r="F93" s="343"/>
      <c r="G93" s="343"/>
      <c r="H93" s="343"/>
      <c r="I93" s="370"/>
      <c r="J93" s="370"/>
      <c r="K93" s="370"/>
    </row>
    <row r="94" spans="1:11" s="389" customFormat="1" ht="18.75" customHeight="1">
      <c r="A94" s="370"/>
      <c r="B94" s="852" t="s">
        <v>200</v>
      </c>
      <c r="C94" s="854" t="s">
        <v>201</v>
      </c>
      <c r="D94" s="855"/>
      <c r="E94" s="343"/>
      <c r="F94" s="343"/>
      <c r="G94" s="343"/>
      <c r="H94" s="343"/>
      <c r="I94" s="370"/>
      <c r="J94" s="370"/>
      <c r="K94" s="370"/>
    </row>
    <row r="95" spans="1:11" s="389" customFormat="1" ht="43.2">
      <c r="A95" s="370"/>
      <c r="B95" s="853"/>
      <c r="C95" s="412" t="s">
        <v>197</v>
      </c>
      <c r="D95" s="413" t="s">
        <v>202</v>
      </c>
      <c r="E95" s="343"/>
      <c r="F95" s="343"/>
      <c r="G95" s="343"/>
      <c r="H95" s="343"/>
      <c r="I95" s="370"/>
      <c r="J95" s="370"/>
      <c r="K95" s="370"/>
    </row>
    <row r="96" spans="1:11" s="389" customFormat="1" ht="20.100000000000001" customHeight="1">
      <c r="A96" s="370"/>
      <c r="B96" s="393" t="s">
        <v>460</v>
      </c>
      <c r="C96" s="427"/>
      <c r="D96" s="414">
        <f>C96*12</f>
        <v>0</v>
      </c>
      <c r="E96" s="343"/>
      <c r="F96" s="343"/>
      <c r="G96" s="343"/>
      <c r="H96" s="343"/>
      <c r="I96" s="370"/>
      <c r="J96" s="370"/>
      <c r="K96" s="370"/>
    </row>
    <row r="97" spans="1:11" s="389" customFormat="1" ht="20.100000000000001" customHeight="1">
      <c r="A97" s="370"/>
      <c r="B97" s="397" t="s">
        <v>461</v>
      </c>
      <c r="C97" s="428"/>
      <c r="D97" s="415">
        <f>C97*12</f>
        <v>0</v>
      </c>
      <c r="E97" s="343"/>
      <c r="F97" s="343"/>
      <c r="G97" s="343"/>
      <c r="H97" s="343"/>
      <c r="I97" s="370"/>
      <c r="J97" s="370"/>
      <c r="K97" s="370"/>
    </row>
    <row r="98" spans="1:11" s="389" customFormat="1" ht="20.100000000000001" customHeight="1">
      <c r="A98" s="370"/>
      <c r="B98" s="397" t="s">
        <v>462</v>
      </c>
      <c r="C98" s="428"/>
      <c r="D98" s="415">
        <f>C98*12</f>
        <v>0</v>
      </c>
      <c r="E98" s="343"/>
      <c r="F98" s="343"/>
      <c r="G98" s="343"/>
      <c r="H98" s="343"/>
      <c r="I98" s="370"/>
      <c r="J98" s="370"/>
      <c r="K98" s="370"/>
    </row>
    <row r="99" spans="1:11" s="389" customFormat="1" ht="20.100000000000001" customHeight="1">
      <c r="A99" s="370"/>
      <c r="B99" s="416"/>
      <c r="C99" s="417">
        <f>SUM(C96:C98)</f>
        <v>0</v>
      </c>
      <c r="D99" s="418">
        <f>SUM(D96:D98)</f>
        <v>0</v>
      </c>
      <c r="E99" s="343"/>
      <c r="F99" s="343"/>
      <c r="G99" s="343"/>
      <c r="H99" s="343"/>
      <c r="I99" s="370"/>
      <c r="J99" s="370"/>
      <c r="K99" s="370"/>
    </row>
    <row r="100" spans="1:11" s="389" customFormat="1" ht="20.100000000000001" customHeight="1">
      <c r="A100" s="370"/>
      <c r="B100" s="348" t="s">
        <v>203</v>
      </c>
      <c r="C100" s="343"/>
      <c r="D100" s="343"/>
      <c r="E100" s="343"/>
      <c r="F100" s="343"/>
      <c r="G100" s="343"/>
      <c r="H100" s="343"/>
      <c r="I100" s="370"/>
      <c r="J100" s="370"/>
      <c r="K100" s="370"/>
    </row>
    <row r="101" spans="1:11" s="389" customFormat="1" ht="20.100000000000001" customHeight="1">
      <c r="A101" s="370"/>
      <c r="B101" s="343"/>
      <c r="C101" s="410" t="e">
        <f>($D$92-$D$99)/D92</f>
        <v>#DIV/0!</v>
      </c>
      <c r="D101" s="343"/>
      <c r="E101" s="343"/>
      <c r="F101" s="343"/>
      <c r="G101" s="343"/>
      <c r="H101" s="343"/>
      <c r="I101" s="370"/>
      <c r="J101" s="370"/>
      <c r="K101" s="370"/>
    </row>
    <row r="102" spans="1:11" s="389" customFormat="1" ht="14.4">
      <c r="A102" s="370"/>
      <c r="B102" s="343"/>
      <c r="C102" s="343"/>
      <c r="D102" s="343"/>
      <c r="E102" s="343"/>
      <c r="F102" s="343"/>
      <c r="G102" s="343"/>
      <c r="H102" s="343"/>
      <c r="I102" s="370"/>
      <c r="J102" s="370"/>
      <c r="K102" s="370"/>
    </row>
    <row r="103" spans="1:11" ht="14.4">
      <c r="B103" s="343" t="s">
        <v>464</v>
      </c>
      <c r="C103" s="368"/>
      <c r="D103" s="368"/>
      <c r="E103" s="368"/>
      <c r="F103" s="368"/>
      <c r="G103" s="368"/>
      <c r="H103" s="368"/>
    </row>
    <row r="104" spans="1:11" ht="150" customHeight="1">
      <c r="B104" s="851"/>
      <c r="C104" s="851"/>
      <c r="D104" s="851"/>
      <c r="E104" s="851"/>
      <c r="F104" s="851"/>
      <c r="G104" s="851"/>
      <c r="H104" s="851"/>
      <c r="I104" s="851"/>
      <c r="J104" s="851"/>
    </row>
  </sheetData>
  <sheetProtection selectLockedCells="1" selectUnlockedCells="1"/>
  <mergeCells count="41">
    <mergeCell ref="B104:J104"/>
    <mergeCell ref="H74:H75"/>
    <mergeCell ref="B80:C80"/>
    <mergeCell ref="B87:B88"/>
    <mergeCell ref="C87:D87"/>
    <mergeCell ref="B94:B95"/>
    <mergeCell ref="C94:D94"/>
    <mergeCell ref="G74:G75"/>
    <mergeCell ref="B71:C71"/>
    <mergeCell ref="B74:B75"/>
    <mergeCell ref="C74:C75"/>
    <mergeCell ref="D74:E74"/>
    <mergeCell ref="F74:F75"/>
    <mergeCell ref="B54:E54"/>
    <mergeCell ref="B57:J57"/>
    <mergeCell ref="B60:J60"/>
    <mergeCell ref="B65:B66"/>
    <mergeCell ref="C65:C66"/>
    <mergeCell ref="D65:E65"/>
    <mergeCell ref="F65:F66"/>
    <mergeCell ref="G65:G66"/>
    <mergeCell ref="H65:H66"/>
    <mergeCell ref="R52:Z52"/>
    <mergeCell ref="B10:J10"/>
    <mergeCell ref="B11:J11"/>
    <mergeCell ref="B12:J12"/>
    <mergeCell ref="B13:J13"/>
    <mergeCell ref="B14:J14"/>
    <mergeCell ref="D15:E15"/>
    <mergeCell ref="F15:J15"/>
    <mergeCell ref="B20:J20"/>
    <mergeCell ref="B22:J22"/>
    <mergeCell ref="B24:J24"/>
    <mergeCell ref="B49:E49"/>
    <mergeCell ref="G49:J49"/>
    <mergeCell ref="C9:J9"/>
    <mergeCell ref="B2:J2"/>
    <mergeCell ref="I4:J4"/>
    <mergeCell ref="C6:J6"/>
    <mergeCell ref="C7:J7"/>
    <mergeCell ref="C8:J8"/>
  </mergeCells>
  <phoneticPr fontId="5"/>
  <conditionalFormatting sqref="B11:J11">
    <cfRule type="expression" dxfId="24" priority="24">
      <formula>$B$11=""</formula>
    </cfRule>
  </conditionalFormatting>
  <conditionalFormatting sqref="B13:J13">
    <cfRule type="expression" dxfId="23" priority="23">
      <formula>$B$13=""</formula>
    </cfRule>
  </conditionalFormatting>
  <conditionalFormatting sqref="B57:J57">
    <cfRule type="expression" dxfId="22" priority="20">
      <formula>$B$57=""</formula>
    </cfRule>
  </conditionalFormatting>
  <conditionalFormatting sqref="B60:J60">
    <cfRule type="expression" dxfId="21" priority="18">
      <formula>$B$60=""</formula>
    </cfRule>
  </conditionalFormatting>
  <conditionalFormatting sqref="C15">
    <cfRule type="expression" dxfId="20" priority="22">
      <formula>C15=""</formula>
    </cfRule>
  </conditionalFormatting>
  <conditionalFormatting sqref="C15:C16">
    <cfRule type="containsText" dxfId="19" priority="32" operator="containsText" text="あり">
      <formula>NOT(ISERROR(SEARCH("あり",C15)))</formula>
    </cfRule>
    <cfRule type="containsText" dxfId="18" priority="34" operator="containsText" text="なし">
      <formula>NOT(ISERROR(SEARCH("なし",C15)))</formula>
    </cfRule>
    <cfRule type="containsText" dxfId="17" priority="35" operator="containsText" text="あり">
      <formula>NOT(ISERROR(SEARCH("あり",C15)))</formula>
    </cfRule>
  </conditionalFormatting>
  <conditionalFormatting sqref="C67">
    <cfRule type="expression" dxfId="16" priority="9" stopIfTrue="1">
      <formula>$C$67=""</formula>
    </cfRule>
  </conditionalFormatting>
  <conditionalFormatting sqref="C68">
    <cfRule type="expression" dxfId="15" priority="10" stopIfTrue="1">
      <formula>$C$68=""</formula>
    </cfRule>
  </conditionalFormatting>
  <conditionalFormatting sqref="C69">
    <cfRule type="expression" dxfId="14" priority="14" stopIfTrue="1">
      <formula>$C$69=""</formula>
    </cfRule>
  </conditionalFormatting>
  <conditionalFormatting sqref="C70">
    <cfRule type="expression" dxfId="13" priority="15" stopIfTrue="1">
      <formula>$C$70=""</formula>
    </cfRule>
  </conditionalFormatting>
  <conditionalFormatting sqref="C89:C91 C96:C98 B104">
    <cfRule type="expression" dxfId="12" priority="1">
      <formula>B89=""</formula>
    </cfRule>
  </conditionalFormatting>
  <conditionalFormatting sqref="C76:D79">
    <cfRule type="expression" dxfId="11" priority="3">
      <formula>C76=""</formula>
    </cfRule>
  </conditionalFormatting>
  <conditionalFormatting sqref="C6:J6">
    <cfRule type="expression" dxfId="10" priority="28">
      <formula>C6=""</formula>
    </cfRule>
  </conditionalFormatting>
  <conditionalFormatting sqref="C7:J7">
    <cfRule type="expression" dxfId="9" priority="30">
      <formula>C7=""</formula>
    </cfRule>
  </conditionalFormatting>
  <conditionalFormatting sqref="C8:J9">
    <cfRule type="expression" dxfId="8" priority="25">
      <formula>C8=""</formula>
    </cfRule>
  </conditionalFormatting>
  <conditionalFormatting sqref="D67">
    <cfRule type="expression" dxfId="7" priority="16" stopIfTrue="1">
      <formula>$D$67=""</formula>
    </cfRule>
  </conditionalFormatting>
  <conditionalFormatting sqref="D68">
    <cfRule type="expression" dxfId="6" priority="7">
      <formula>D68=""</formula>
    </cfRule>
  </conditionalFormatting>
  <conditionalFormatting sqref="D69">
    <cfRule type="expression" dxfId="5" priority="8">
      <formula>D70=""</formula>
    </cfRule>
  </conditionalFormatting>
  <conditionalFormatting sqref="D70">
    <cfRule type="expression" dxfId="4" priority="6">
      <formula>$D$70=""</formula>
    </cfRule>
  </conditionalFormatting>
  <conditionalFormatting sqref="D28:H29">
    <cfRule type="cellIs" dxfId="3" priority="33" operator="greaterThan">
      <formula>1000000</formula>
    </cfRule>
  </conditionalFormatting>
  <conditionalFormatting sqref="F67:F70">
    <cfRule type="expression" dxfId="2" priority="4">
      <formula>F67=""</formula>
    </cfRule>
  </conditionalFormatting>
  <conditionalFormatting sqref="F76:F79">
    <cfRule type="expression" dxfId="1" priority="2">
      <formula>F76=""</formula>
    </cfRule>
  </conditionalFormatting>
  <conditionalFormatting sqref="F15:J15">
    <cfRule type="expression" dxfId="0" priority="19">
      <formula>$F$15=""</formula>
    </cfRule>
    <cfRule type="expression" priority="21">
      <formula>F15=""</formula>
    </cfRule>
  </conditionalFormatting>
  <dataValidations count="5">
    <dataValidation imeMode="halfKatakana" allowBlank="1" showInputMessage="1" showErrorMessage="1" sqref="C8:H8 C6" xr:uid="{0B1A9045-A9B1-40CC-8325-47B07867C272}"/>
    <dataValidation type="list" allowBlank="1" showInputMessage="1" showErrorMessage="1" sqref="C15:C16" xr:uid="{A0C05A7B-40C8-4299-A93D-6494A40FD201}">
      <formula1>"あり,なし"</formula1>
    </dataValidation>
    <dataValidation imeMode="halfAlpha" allowBlank="1" showInputMessage="1" showErrorMessage="1" sqref="B13:J13" xr:uid="{5F562F13-D666-42C9-947F-174E2B500821}"/>
    <dataValidation type="list" allowBlank="1" showInputMessage="1" showErrorMessage="1" sqref="F15:J15" xr:uid="{0036BC31-7D16-494D-B89A-13AA145B6507}">
      <formula1>"令和元年度,令和２年度,令和３年度,令和４年度,令和５年度,令和６年度"</formula1>
    </dataValidation>
    <dataValidation type="list" allowBlank="1" showInputMessage="1" showErrorMessage="1" sqref="B11:J11" xr:uid="{6B97D5CF-6280-4B83-93B3-6BEB361D4E9F}">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重度障害者等包括支援,児童発達支援,放課後等デイサービス,居宅訪問型児童発達支援,保育所等訪問支援,障害児入所施設,障害児相談支援"</formula1>
    </dataValidation>
  </dataValidations>
  <printOptions horizontalCentered="1"/>
  <pageMargins left="0.70866141732283472" right="0.70866141732283472" top="0.74803149606299213" bottom="0.74803149606299213" header="0.31496062992125984" footer="0.31496062992125984"/>
  <pageSetup paperSize="9" scale="51" fitToHeight="0" orientation="portrait" r:id="rId1"/>
  <rowBreaks count="1" manualBreakCount="1">
    <brk id="60"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179201" r:id="rId4" name="Check Box 1">
              <controlPr defaultSize="0" autoFill="0" autoLine="0" autoPict="0">
                <anchor moveWithCells="1">
                  <from>
                    <xdr:col>1</xdr:col>
                    <xdr:colOff>1775460</xdr:colOff>
                    <xdr:row>27</xdr:row>
                    <xdr:rowOff>190500</xdr:rowOff>
                  </from>
                  <to>
                    <xdr:col>2</xdr:col>
                    <xdr:colOff>274320</xdr:colOff>
                    <xdr:row>30</xdr:row>
                    <xdr:rowOff>144780</xdr:rowOff>
                  </to>
                </anchor>
              </controlPr>
            </control>
          </mc:Choice>
        </mc:AlternateContent>
        <mc:AlternateContent xmlns:mc="http://schemas.openxmlformats.org/markup-compatibility/2006">
          <mc:Choice Requires="x14">
            <control shapeId="179202" r:id="rId5" name="Check Box 2">
              <controlPr defaultSize="0" autoFill="0" autoLine="0" autoPict="0">
                <anchor moveWithCells="1">
                  <from>
                    <xdr:col>1</xdr:col>
                    <xdr:colOff>1775460</xdr:colOff>
                    <xdr:row>30</xdr:row>
                    <xdr:rowOff>160020</xdr:rowOff>
                  </from>
                  <to>
                    <xdr:col>2</xdr:col>
                    <xdr:colOff>198120</xdr:colOff>
                    <xdr:row>32</xdr:row>
                    <xdr:rowOff>60960</xdr:rowOff>
                  </to>
                </anchor>
              </controlPr>
            </control>
          </mc:Choice>
        </mc:AlternateContent>
        <mc:AlternateContent xmlns:mc="http://schemas.openxmlformats.org/markup-compatibility/2006">
          <mc:Choice Requires="x14">
            <control shapeId="179203" r:id="rId6" name="Check Box 3">
              <controlPr defaultSize="0" autoFill="0" autoLine="0" autoPict="0">
                <anchor moveWithCells="1">
                  <from>
                    <xdr:col>1</xdr:col>
                    <xdr:colOff>1775460</xdr:colOff>
                    <xdr:row>29</xdr:row>
                    <xdr:rowOff>106680</xdr:rowOff>
                  </from>
                  <to>
                    <xdr:col>2</xdr:col>
                    <xdr:colOff>228600</xdr:colOff>
                    <xdr:row>31</xdr:row>
                    <xdr:rowOff>68580</xdr:rowOff>
                  </to>
                </anchor>
              </controlPr>
            </control>
          </mc:Choice>
        </mc:AlternateContent>
        <mc:AlternateContent xmlns:mc="http://schemas.openxmlformats.org/markup-compatibility/2006">
          <mc:Choice Requires="x14">
            <control shapeId="179204" r:id="rId7" name="Check Box 4">
              <controlPr defaultSize="0" autoFill="0" autoLine="0" autoPict="0">
                <anchor moveWithCells="1">
                  <from>
                    <xdr:col>1</xdr:col>
                    <xdr:colOff>1775460</xdr:colOff>
                    <xdr:row>33</xdr:row>
                    <xdr:rowOff>114300</xdr:rowOff>
                  </from>
                  <to>
                    <xdr:col>2</xdr:col>
                    <xdr:colOff>205740</xdr:colOff>
                    <xdr:row>35</xdr:row>
                    <xdr:rowOff>60960</xdr:rowOff>
                  </to>
                </anchor>
              </controlPr>
            </control>
          </mc:Choice>
        </mc:AlternateContent>
        <mc:AlternateContent xmlns:mc="http://schemas.openxmlformats.org/markup-compatibility/2006">
          <mc:Choice Requires="x14">
            <control shapeId="179205" r:id="rId8" name="Check Box 5">
              <controlPr defaultSize="0" autoFill="0" autoLine="0" autoPict="0">
                <anchor moveWithCells="1">
                  <from>
                    <xdr:col>1</xdr:col>
                    <xdr:colOff>1775460</xdr:colOff>
                    <xdr:row>43</xdr:row>
                    <xdr:rowOff>0</xdr:rowOff>
                  </from>
                  <to>
                    <xdr:col>2</xdr:col>
                    <xdr:colOff>205740</xdr:colOff>
                    <xdr:row>44</xdr:row>
                    <xdr:rowOff>22860</xdr:rowOff>
                  </to>
                </anchor>
              </controlPr>
            </control>
          </mc:Choice>
        </mc:AlternateContent>
        <mc:AlternateContent xmlns:mc="http://schemas.openxmlformats.org/markup-compatibility/2006">
          <mc:Choice Requires="x14">
            <control shapeId="179206" r:id="rId9" name="Check Box 6">
              <controlPr defaultSize="0" autoFill="0" autoLine="0" autoPict="0">
                <anchor moveWithCells="1">
                  <from>
                    <xdr:col>3</xdr:col>
                    <xdr:colOff>746760</xdr:colOff>
                    <xdr:row>29</xdr:row>
                    <xdr:rowOff>152400</xdr:rowOff>
                  </from>
                  <to>
                    <xdr:col>3</xdr:col>
                    <xdr:colOff>998220</xdr:colOff>
                    <xdr:row>31</xdr:row>
                    <xdr:rowOff>7620</xdr:rowOff>
                  </to>
                </anchor>
              </controlPr>
            </control>
          </mc:Choice>
        </mc:AlternateContent>
        <mc:AlternateContent xmlns:mc="http://schemas.openxmlformats.org/markup-compatibility/2006">
          <mc:Choice Requires="x14">
            <control shapeId="179207" r:id="rId10" name="Check Box 7">
              <controlPr defaultSize="0" autoFill="0" autoLine="0" autoPict="0">
                <anchor moveWithCells="1">
                  <from>
                    <xdr:col>3</xdr:col>
                    <xdr:colOff>746760</xdr:colOff>
                    <xdr:row>27</xdr:row>
                    <xdr:rowOff>228600</xdr:rowOff>
                  </from>
                  <to>
                    <xdr:col>3</xdr:col>
                    <xdr:colOff>998220</xdr:colOff>
                    <xdr:row>30</xdr:row>
                    <xdr:rowOff>83820</xdr:rowOff>
                  </to>
                </anchor>
              </controlPr>
            </control>
          </mc:Choice>
        </mc:AlternateContent>
        <mc:AlternateContent xmlns:mc="http://schemas.openxmlformats.org/markup-compatibility/2006">
          <mc:Choice Requires="x14">
            <control shapeId="179208" r:id="rId11" name="Check Box 8">
              <controlPr defaultSize="0" autoFill="0" autoLine="0" autoPict="0">
                <anchor moveWithCells="1">
                  <from>
                    <xdr:col>1</xdr:col>
                    <xdr:colOff>1775460</xdr:colOff>
                    <xdr:row>37</xdr:row>
                    <xdr:rowOff>213360</xdr:rowOff>
                  </from>
                  <to>
                    <xdr:col>2</xdr:col>
                    <xdr:colOff>236220</xdr:colOff>
                    <xdr:row>39</xdr:row>
                    <xdr:rowOff>0</xdr:rowOff>
                  </to>
                </anchor>
              </controlPr>
            </control>
          </mc:Choice>
        </mc:AlternateContent>
        <mc:AlternateContent xmlns:mc="http://schemas.openxmlformats.org/markup-compatibility/2006">
          <mc:Choice Requires="x14">
            <control shapeId="179209" r:id="rId12" name="Check Box 9">
              <controlPr defaultSize="0" autoFill="0" autoLine="0" autoPict="0">
                <anchor moveWithCells="1">
                  <from>
                    <xdr:col>1</xdr:col>
                    <xdr:colOff>1775460</xdr:colOff>
                    <xdr:row>44</xdr:row>
                    <xdr:rowOff>198120</xdr:rowOff>
                  </from>
                  <to>
                    <xdr:col>2</xdr:col>
                    <xdr:colOff>205740</xdr:colOff>
                    <xdr:row>46</xdr:row>
                    <xdr:rowOff>45720</xdr:rowOff>
                  </to>
                </anchor>
              </controlPr>
            </control>
          </mc:Choice>
        </mc:AlternateContent>
        <mc:AlternateContent xmlns:mc="http://schemas.openxmlformats.org/markup-compatibility/2006">
          <mc:Choice Requires="x14">
            <control shapeId="179210" r:id="rId13" name="Check Box 10">
              <controlPr defaultSize="0" autoFill="0" autoLine="0" autoPict="0">
                <anchor moveWithCells="1">
                  <from>
                    <xdr:col>1</xdr:col>
                    <xdr:colOff>1775460</xdr:colOff>
                    <xdr:row>41</xdr:row>
                    <xdr:rowOff>137160</xdr:rowOff>
                  </from>
                  <to>
                    <xdr:col>2</xdr:col>
                    <xdr:colOff>243840</xdr:colOff>
                    <xdr:row>43</xdr:row>
                    <xdr:rowOff>38100</xdr:rowOff>
                  </to>
                </anchor>
              </controlPr>
            </control>
          </mc:Choice>
        </mc:AlternateContent>
        <mc:AlternateContent xmlns:mc="http://schemas.openxmlformats.org/markup-compatibility/2006">
          <mc:Choice Requires="x14">
            <control shapeId="179211" r:id="rId14" name="Check Box 11">
              <controlPr defaultSize="0" autoFill="0" autoLine="0" autoPict="0">
                <anchor moveWithCells="1">
                  <from>
                    <xdr:col>1</xdr:col>
                    <xdr:colOff>1775460</xdr:colOff>
                    <xdr:row>44</xdr:row>
                    <xdr:rowOff>53340</xdr:rowOff>
                  </from>
                  <to>
                    <xdr:col>2</xdr:col>
                    <xdr:colOff>190500</xdr:colOff>
                    <xdr:row>45</xdr:row>
                    <xdr:rowOff>0</xdr:rowOff>
                  </to>
                </anchor>
              </controlPr>
            </control>
          </mc:Choice>
        </mc:AlternateContent>
        <mc:AlternateContent xmlns:mc="http://schemas.openxmlformats.org/markup-compatibility/2006">
          <mc:Choice Requires="x14">
            <control shapeId="179212" r:id="rId15" name="Check Box 12">
              <controlPr defaultSize="0" autoFill="0" autoLine="0" autoPict="0">
                <anchor moveWithCells="1">
                  <from>
                    <xdr:col>1</xdr:col>
                    <xdr:colOff>1775460</xdr:colOff>
                    <xdr:row>35</xdr:row>
                    <xdr:rowOff>960120</xdr:rowOff>
                  </from>
                  <to>
                    <xdr:col>2</xdr:col>
                    <xdr:colOff>243840</xdr:colOff>
                    <xdr:row>37</xdr:row>
                    <xdr:rowOff>45720</xdr:rowOff>
                  </to>
                </anchor>
              </controlPr>
            </control>
          </mc:Choice>
        </mc:AlternateContent>
        <mc:AlternateContent xmlns:mc="http://schemas.openxmlformats.org/markup-compatibility/2006">
          <mc:Choice Requires="x14">
            <control shapeId="179213" r:id="rId16" name="Check Box 13">
              <controlPr defaultSize="0" autoFill="0" autoLine="0" autoPict="0">
                <anchor moveWithCells="1">
                  <from>
                    <xdr:col>1</xdr:col>
                    <xdr:colOff>1775460</xdr:colOff>
                    <xdr:row>36</xdr:row>
                    <xdr:rowOff>190500</xdr:rowOff>
                  </from>
                  <to>
                    <xdr:col>2</xdr:col>
                    <xdr:colOff>228600</xdr:colOff>
                    <xdr:row>38</xdr:row>
                    <xdr:rowOff>30480</xdr:rowOff>
                  </to>
                </anchor>
              </controlPr>
            </control>
          </mc:Choice>
        </mc:AlternateContent>
        <mc:AlternateContent xmlns:mc="http://schemas.openxmlformats.org/markup-compatibility/2006">
          <mc:Choice Requires="x14">
            <control shapeId="179214" r:id="rId17" name="Check Box 14">
              <controlPr defaultSize="0" autoFill="0" autoLine="0" autoPict="0">
                <anchor moveWithCells="1">
                  <from>
                    <xdr:col>0</xdr:col>
                    <xdr:colOff>99060</xdr:colOff>
                    <xdr:row>19</xdr:row>
                    <xdr:rowOff>342900</xdr:rowOff>
                  </from>
                  <to>
                    <xdr:col>1</xdr:col>
                    <xdr:colOff>251460</xdr:colOff>
                    <xdr:row>21</xdr:row>
                    <xdr:rowOff>121920</xdr:rowOff>
                  </to>
                </anchor>
              </controlPr>
            </control>
          </mc:Choice>
        </mc:AlternateContent>
        <mc:AlternateContent xmlns:mc="http://schemas.openxmlformats.org/markup-compatibility/2006">
          <mc:Choice Requires="x14">
            <control shapeId="179215" r:id="rId18" name="Check Box 15">
              <controlPr defaultSize="0" autoFill="0" autoLine="0" autoPict="0">
                <anchor moveWithCells="1">
                  <from>
                    <xdr:col>0</xdr:col>
                    <xdr:colOff>99060</xdr:colOff>
                    <xdr:row>18</xdr:row>
                    <xdr:rowOff>274320</xdr:rowOff>
                  </from>
                  <to>
                    <xdr:col>1</xdr:col>
                    <xdr:colOff>259080</xdr:colOff>
                    <xdr:row>19</xdr:row>
                    <xdr:rowOff>426720</xdr:rowOff>
                  </to>
                </anchor>
              </controlPr>
            </control>
          </mc:Choice>
        </mc:AlternateContent>
        <mc:AlternateContent xmlns:mc="http://schemas.openxmlformats.org/markup-compatibility/2006">
          <mc:Choice Requires="x14">
            <control shapeId="179216" r:id="rId19" name="Check Box 16">
              <controlPr defaultSize="0" autoFill="0" autoLine="0" autoPict="0">
                <anchor moveWithCells="1">
                  <from>
                    <xdr:col>0</xdr:col>
                    <xdr:colOff>106680</xdr:colOff>
                    <xdr:row>16</xdr:row>
                    <xdr:rowOff>114300</xdr:rowOff>
                  </from>
                  <to>
                    <xdr:col>1</xdr:col>
                    <xdr:colOff>259080</xdr:colOff>
                    <xdr:row>18</xdr:row>
                    <xdr:rowOff>38100</xdr:rowOff>
                  </to>
                </anchor>
              </controlPr>
            </control>
          </mc:Choice>
        </mc:AlternateContent>
        <mc:AlternateContent xmlns:mc="http://schemas.openxmlformats.org/markup-compatibility/2006">
          <mc:Choice Requires="x14">
            <control shapeId="179217" r:id="rId20" name="Check Box 17">
              <controlPr defaultSize="0" autoFill="0" autoLine="0" autoPict="0">
                <anchor moveWithCells="1">
                  <from>
                    <xdr:col>0</xdr:col>
                    <xdr:colOff>99060</xdr:colOff>
                    <xdr:row>21</xdr:row>
                    <xdr:rowOff>0</xdr:rowOff>
                  </from>
                  <to>
                    <xdr:col>1</xdr:col>
                    <xdr:colOff>137160</xdr:colOff>
                    <xdr:row>21</xdr:row>
                    <xdr:rowOff>411480</xdr:rowOff>
                  </to>
                </anchor>
              </controlPr>
            </control>
          </mc:Choice>
        </mc:AlternateContent>
        <mc:AlternateContent xmlns:mc="http://schemas.openxmlformats.org/markup-compatibility/2006">
          <mc:Choice Requires="x14">
            <control shapeId="179218" r:id="rId21" name="Check Box 18">
              <controlPr defaultSize="0" autoFill="0" autoLine="0" autoPict="0">
                <anchor moveWithCells="1">
                  <from>
                    <xdr:col>0</xdr:col>
                    <xdr:colOff>99060</xdr:colOff>
                    <xdr:row>23</xdr:row>
                    <xdr:rowOff>0</xdr:rowOff>
                  </from>
                  <to>
                    <xdr:col>1</xdr:col>
                    <xdr:colOff>137160</xdr:colOff>
                    <xdr:row>24</xdr:row>
                    <xdr:rowOff>0</xdr:rowOff>
                  </to>
                </anchor>
              </controlPr>
            </control>
          </mc:Choice>
        </mc:AlternateContent>
        <mc:AlternateContent xmlns:mc="http://schemas.openxmlformats.org/markup-compatibility/2006">
          <mc:Choice Requires="x14">
            <control shapeId="179219" r:id="rId22" name="Check Box 19">
              <controlPr defaultSize="0" autoFill="0" autoLine="0" autoPict="0">
                <anchor moveWithCells="1">
                  <from>
                    <xdr:col>1</xdr:col>
                    <xdr:colOff>7620</xdr:colOff>
                    <xdr:row>49</xdr:row>
                    <xdr:rowOff>0</xdr:rowOff>
                  </from>
                  <to>
                    <xdr:col>2</xdr:col>
                    <xdr:colOff>198120</xdr:colOff>
                    <xdr:row>50</xdr:row>
                    <xdr:rowOff>0</xdr:rowOff>
                  </to>
                </anchor>
              </controlPr>
            </control>
          </mc:Choice>
        </mc:AlternateContent>
        <mc:AlternateContent xmlns:mc="http://schemas.openxmlformats.org/markup-compatibility/2006">
          <mc:Choice Requires="x14">
            <control shapeId="179220" r:id="rId23" name="Check Box 20">
              <controlPr defaultSize="0" autoFill="0" autoLine="0" autoPict="0">
                <anchor moveWithCells="1">
                  <from>
                    <xdr:col>1</xdr:col>
                    <xdr:colOff>7620</xdr:colOff>
                    <xdr:row>49</xdr:row>
                    <xdr:rowOff>220980</xdr:rowOff>
                  </from>
                  <to>
                    <xdr:col>2</xdr:col>
                    <xdr:colOff>426720</xdr:colOff>
                    <xdr:row>50</xdr:row>
                    <xdr:rowOff>220980</xdr:rowOff>
                  </to>
                </anchor>
              </controlPr>
            </control>
          </mc:Choice>
        </mc:AlternateContent>
        <mc:AlternateContent xmlns:mc="http://schemas.openxmlformats.org/markup-compatibility/2006">
          <mc:Choice Requires="x14">
            <control shapeId="179221" r:id="rId24" name="Check Box 21">
              <controlPr defaultSize="0" autoFill="0" autoLine="0" autoPict="0">
                <anchor moveWithCells="1">
                  <from>
                    <xdr:col>1</xdr:col>
                    <xdr:colOff>7620</xdr:colOff>
                    <xdr:row>50</xdr:row>
                    <xdr:rowOff>213360</xdr:rowOff>
                  </from>
                  <to>
                    <xdr:col>2</xdr:col>
                    <xdr:colOff>236220</xdr:colOff>
                    <xdr:row>51</xdr:row>
                    <xdr:rowOff>220980</xdr:rowOff>
                  </to>
                </anchor>
              </controlPr>
            </control>
          </mc:Choice>
        </mc:AlternateContent>
        <mc:AlternateContent xmlns:mc="http://schemas.openxmlformats.org/markup-compatibility/2006">
          <mc:Choice Requires="x14">
            <control shapeId="179222" r:id="rId25" name="Check Box 22">
              <controlPr defaultSize="0" autoFill="0" autoLine="0" autoPict="0">
                <anchor moveWithCells="1">
                  <from>
                    <xdr:col>2</xdr:col>
                    <xdr:colOff>1074420</xdr:colOff>
                    <xdr:row>49</xdr:row>
                    <xdr:rowOff>7620</xdr:rowOff>
                  </from>
                  <to>
                    <xdr:col>5</xdr:col>
                    <xdr:colOff>182880</xdr:colOff>
                    <xdr:row>50</xdr:row>
                    <xdr:rowOff>0</xdr:rowOff>
                  </to>
                </anchor>
              </controlPr>
            </control>
          </mc:Choice>
        </mc:AlternateContent>
        <mc:AlternateContent xmlns:mc="http://schemas.openxmlformats.org/markup-compatibility/2006">
          <mc:Choice Requires="x14">
            <control shapeId="179223" r:id="rId26" name="Check Box 23">
              <controlPr defaultSize="0" autoFill="0" autoLine="0" autoPict="0">
                <anchor moveWithCells="1">
                  <from>
                    <xdr:col>2</xdr:col>
                    <xdr:colOff>1074420</xdr:colOff>
                    <xdr:row>49</xdr:row>
                    <xdr:rowOff>228600</xdr:rowOff>
                  </from>
                  <to>
                    <xdr:col>5</xdr:col>
                    <xdr:colOff>182880</xdr:colOff>
                    <xdr:row>50</xdr:row>
                    <xdr:rowOff>236220</xdr:rowOff>
                  </to>
                </anchor>
              </controlPr>
            </control>
          </mc:Choice>
        </mc:AlternateContent>
        <mc:AlternateContent xmlns:mc="http://schemas.openxmlformats.org/markup-compatibility/2006">
          <mc:Choice Requires="x14">
            <control shapeId="179224" r:id="rId27" name="Check Box 24">
              <controlPr defaultSize="0" autoFill="0" autoLine="0" autoPict="0">
                <anchor moveWithCells="1">
                  <from>
                    <xdr:col>2</xdr:col>
                    <xdr:colOff>1074420</xdr:colOff>
                    <xdr:row>50</xdr:row>
                    <xdr:rowOff>228600</xdr:rowOff>
                  </from>
                  <to>
                    <xdr:col>5</xdr:col>
                    <xdr:colOff>182880</xdr:colOff>
                    <xdr:row>51</xdr:row>
                    <xdr:rowOff>236220</xdr:rowOff>
                  </to>
                </anchor>
              </controlPr>
            </control>
          </mc:Choice>
        </mc:AlternateContent>
        <mc:AlternateContent xmlns:mc="http://schemas.openxmlformats.org/markup-compatibility/2006">
          <mc:Choice Requires="x14">
            <control shapeId="179225" r:id="rId28" name="Check Box 25">
              <controlPr defaultSize="0" autoFill="0" autoLine="0" autoPict="0">
                <anchor moveWithCells="1">
                  <from>
                    <xdr:col>1</xdr:col>
                    <xdr:colOff>7620</xdr:colOff>
                    <xdr:row>51</xdr:row>
                    <xdr:rowOff>220980</xdr:rowOff>
                  </from>
                  <to>
                    <xdr:col>1</xdr:col>
                    <xdr:colOff>1059180</xdr:colOff>
                    <xdr:row>52</xdr:row>
                    <xdr:rowOff>236220</xdr:rowOff>
                  </to>
                </anchor>
              </controlPr>
            </control>
          </mc:Choice>
        </mc:AlternateContent>
        <mc:AlternateContent xmlns:mc="http://schemas.openxmlformats.org/markup-compatibility/2006">
          <mc:Choice Requires="x14">
            <control shapeId="179226" r:id="rId29" name="Check Box 26">
              <controlPr defaultSize="0" autoFill="0" autoLine="0" autoPict="0">
                <anchor moveWithCells="1">
                  <from>
                    <xdr:col>6</xdr:col>
                    <xdr:colOff>76200</xdr:colOff>
                    <xdr:row>49</xdr:row>
                    <xdr:rowOff>38100</xdr:rowOff>
                  </from>
                  <to>
                    <xdr:col>7</xdr:col>
                    <xdr:colOff>441960</xdr:colOff>
                    <xdr:row>49</xdr:row>
                    <xdr:rowOff>236220</xdr:rowOff>
                  </to>
                </anchor>
              </controlPr>
            </control>
          </mc:Choice>
        </mc:AlternateContent>
        <mc:AlternateContent xmlns:mc="http://schemas.openxmlformats.org/markup-compatibility/2006">
          <mc:Choice Requires="x14">
            <control shapeId="179227" r:id="rId30" name="Check Box 27">
              <controlPr defaultSize="0" autoFill="0" autoLine="0" autoPict="0">
                <anchor moveWithCells="1">
                  <from>
                    <xdr:col>8</xdr:col>
                    <xdr:colOff>312420</xdr:colOff>
                    <xdr:row>50</xdr:row>
                    <xdr:rowOff>121920</xdr:rowOff>
                  </from>
                  <to>
                    <xdr:col>9</xdr:col>
                    <xdr:colOff>2369820</xdr:colOff>
                    <xdr:row>51</xdr:row>
                    <xdr:rowOff>121920</xdr:rowOff>
                  </to>
                </anchor>
              </controlPr>
            </control>
          </mc:Choice>
        </mc:AlternateContent>
        <mc:AlternateContent xmlns:mc="http://schemas.openxmlformats.org/markup-compatibility/2006">
          <mc:Choice Requires="x14">
            <control shapeId="179228" r:id="rId31" name="Check Box 28">
              <controlPr defaultSize="0" autoFill="0" autoLine="0" autoPict="0">
                <anchor moveWithCells="1">
                  <from>
                    <xdr:col>8</xdr:col>
                    <xdr:colOff>312420</xdr:colOff>
                    <xdr:row>51</xdr:row>
                    <xdr:rowOff>76200</xdr:rowOff>
                  </from>
                  <to>
                    <xdr:col>9</xdr:col>
                    <xdr:colOff>1790700</xdr:colOff>
                    <xdr:row>52</xdr:row>
                    <xdr:rowOff>30480</xdr:rowOff>
                  </to>
                </anchor>
              </controlPr>
            </control>
          </mc:Choice>
        </mc:AlternateContent>
        <mc:AlternateContent xmlns:mc="http://schemas.openxmlformats.org/markup-compatibility/2006">
          <mc:Choice Requires="x14">
            <control shapeId="179229" r:id="rId32" name="Check Box 29">
              <controlPr defaultSize="0" autoFill="0" autoLine="0" autoPict="0">
                <anchor moveWithCells="1">
                  <from>
                    <xdr:col>8</xdr:col>
                    <xdr:colOff>312420</xdr:colOff>
                    <xdr:row>52</xdr:row>
                    <xdr:rowOff>30480</xdr:rowOff>
                  </from>
                  <to>
                    <xdr:col>9</xdr:col>
                    <xdr:colOff>419100</xdr:colOff>
                    <xdr:row>53</xdr:row>
                    <xdr:rowOff>45720</xdr:rowOff>
                  </to>
                </anchor>
              </controlPr>
            </control>
          </mc:Choice>
        </mc:AlternateContent>
        <mc:AlternateContent xmlns:mc="http://schemas.openxmlformats.org/markup-compatibility/2006">
          <mc:Choice Requires="x14">
            <control shapeId="179230" r:id="rId33" name="Check Box 30">
              <controlPr defaultSize="0" autoFill="0" autoLine="0" autoPict="0">
                <anchor moveWithCells="1">
                  <from>
                    <xdr:col>6</xdr:col>
                    <xdr:colOff>76200</xdr:colOff>
                    <xdr:row>52</xdr:row>
                    <xdr:rowOff>7620</xdr:rowOff>
                  </from>
                  <to>
                    <xdr:col>8</xdr:col>
                    <xdr:colOff>312420</xdr:colOff>
                    <xdr:row>53</xdr:row>
                    <xdr:rowOff>7620</xdr:rowOff>
                  </to>
                </anchor>
              </controlPr>
            </control>
          </mc:Choice>
        </mc:AlternateContent>
        <mc:AlternateContent xmlns:mc="http://schemas.openxmlformats.org/markup-compatibility/2006">
          <mc:Choice Requires="x14">
            <control shapeId="179231" r:id="rId34" name="Check Box 31">
              <controlPr defaultSize="0" autoFill="0" autoLine="0" autoPict="0">
                <anchor moveWithCells="1">
                  <from>
                    <xdr:col>1</xdr:col>
                    <xdr:colOff>1775460</xdr:colOff>
                    <xdr:row>32</xdr:row>
                    <xdr:rowOff>160020</xdr:rowOff>
                  </from>
                  <to>
                    <xdr:col>2</xdr:col>
                    <xdr:colOff>220980</xdr:colOff>
                    <xdr:row>34</xdr:row>
                    <xdr:rowOff>99060</xdr:rowOff>
                  </to>
                </anchor>
              </controlPr>
            </control>
          </mc:Choice>
        </mc:AlternateContent>
        <mc:AlternateContent xmlns:mc="http://schemas.openxmlformats.org/markup-compatibility/2006">
          <mc:Choice Requires="x14">
            <control shapeId="179232" r:id="rId35" name="Check Box 32">
              <controlPr defaultSize="0" autoFill="0" autoLine="0" autoPict="0">
                <anchor moveWithCells="1">
                  <from>
                    <xdr:col>0</xdr:col>
                    <xdr:colOff>106680</xdr:colOff>
                    <xdr:row>17</xdr:row>
                    <xdr:rowOff>213360</xdr:rowOff>
                  </from>
                  <to>
                    <xdr:col>1</xdr:col>
                    <xdr:colOff>259080</xdr:colOff>
                    <xdr:row>19</xdr:row>
                    <xdr:rowOff>68580</xdr:rowOff>
                  </to>
                </anchor>
              </controlPr>
            </control>
          </mc:Choice>
        </mc:AlternateContent>
        <mc:AlternateContent xmlns:mc="http://schemas.openxmlformats.org/markup-compatibility/2006">
          <mc:Choice Requires="x14">
            <control shapeId="179233" r:id="rId36" name="Check Box 33">
              <controlPr defaultSize="0" autoFill="0" autoLine="0" autoPict="0">
                <anchor moveWithCells="1">
                  <from>
                    <xdr:col>6</xdr:col>
                    <xdr:colOff>83820</xdr:colOff>
                    <xdr:row>50</xdr:row>
                    <xdr:rowOff>60960</xdr:rowOff>
                  </from>
                  <to>
                    <xdr:col>7</xdr:col>
                    <xdr:colOff>388620</xdr:colOff>
                    <xdr:row>51</xdr:row>
                    <xdr:rowOff>60960</xdr:rowOff>
                  </to>
                </anchor>
              </controlPr>
            </control>
          </mc:Choice>
        </mc:AlternateContent>
        <mc:AlternateContent xmlns:mc="http://schemas.openxmlformats.org/markup-compatibility/2006">
          <mc:Choice Requires="x14">
            <control shapeId="179234" r:id="rId37" name="Check Box 34">
              <controlPr defaultSize="0" autoFill="0" autoLine="0" autoPict="0">
                <anchor moveWithCells="1">
                  <from>
                    <xdr:col>6</xdr:col>
                    <xdr:colOff>76200</xdr:colOff>
                    <xdr:row>51</xdr:row>
                    <xdr:rowOff>68580</xdr:rowOff>
                  </from>
                  <to>
                    <xdr:col>7</xdr:col>
                    <xdr:colOff>297180</xdr:colOff>
                    <xdr:row>52</xdr:row>
                    <xdr:rowOff>7620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C54"/>
  <sheetViews>
    <sheetView showGridLines="0" view="pageBreakPreview" topLeftCell="A10" zoomScaleNormal="100" zoomScaleSheetLayoutView="100" workbookViewId="0">
      <selection activeCell="D28" sqref="D28"/>
    </sheetView>
  </sheetViews>
  <sheetFormatPr defaultColWidth="9" defaultRowHeight="13.2"/>
  <cols>
    <col min="1" max="1" width="97.109375" style="82" customWidth="1"/>
    <col min="2" max="16384" width="9" style="82"/>
  </cols>
  <sheetData>
    <row r="1" spans="1:3">
      <c r="A1" s="3" t="s">
        <v>304</v>
      </c>
    </row>
    <row r="2" spans="1:3">
      <c r="A2" s="51"/>
    </row>
    <row r="3" spans="1:3">
      <c r="A3" s="51"/>
    </row>
    <row r="4" spans="1:3" ht="19.2">
      <c r="A4" s="52" t="s">
        <v>106</v>
      </c>
    </row>
    <row r="5" spans="1:3">
      <c r="A5" s="51"/>
    </row>
    <row r="6" spans="1:3">
      <c r="A6" s="51"/>
    </row>
    <row r="7" spans="1:3">
      <c r="A7" s="51" t="s">
        <v>107</v>
      </c>
    </row>
    <row r="8" spans="1:3">
      <c r="A8" s="51"/>
    </row>
    <row r="9" spans="1:3">
      <c r="A9" s="51"/>
    </row>
    <row r="10" spans="1:3" ht="177" customHeight="1">
      <c r="A10" s="83" t="s">
        <v>344</v>
      </c>
    </row>
    <row r="11" spans="1:3">
      <c r="A11" s="51"/>
    </row>
    <row r="12" spans="1:3">
      <c r="A12" s="51"/>
    </row>
    <row r="13" spans="1:3">
      <c r="A13" s="51" t="s">
        <v>108</v>
      </c>
    </row>
    <row r="14" spans="1:3">
      <c r="A14" s="51"/>
    </row>
    <row r="15" spans="1:3">
      <c r="A15" s="51"/>
    </row>
    <row r="16" spans="1:3">
      <c r="A16" s="51" t="s">
        <v>111</v>
      </c>
      <c r="C16" s="1"/>
    </row>
    <row r="17" spans="1:3">
      <c r="A17" s="51"/>
      <c r="C17" s="1"/>
    </row>
    <row r="18" spans="1:3">
      <c r="A18" s="51"/>
      <c r="C18" s="1"/>
    </row>
    <row r="19" spans="1:3">
      <c r="A19" s="51" t="s">
        <v>109</v>
      </c>
    </row>
    <row r="20" spans="1:3">
      <c r="A20" s="51"/>
    </row>
    <row r="21" spans="1:3">
      <c r="A21" s="51"/>
    </row>
    <row r="22" spans="1:3">
      <c r="A22" s="51" t="s">
        <v>112</v>
      </c>
    </row>
    <row r="23" spans="1:3">
      <c r="A23" s="51"/>
    </row>
    <row r="24" spans="1:3">
      <c r="A24" s="51"/>
    </row>
    <row r="25" spans="1:3">
      <c r="A25" s="51"/>
    </row>
    <row r="26" spans="1:3">
      <c r="A26" s="51"/>
    </row>
    <row r="27" spans="1:3">
      <c r="A27" s="51"/>
    </row>
    <row r="28" spans="1:3" ht="105.6">
      <c r="A28" s="53" t="s">
        <v>110</v>
      </c>
    </row>
    <row r="29" spans="1:3">
      <c r="A29" s="51"/>
    </row>
    <row r="30" spans="1:3">
      <c r="A30" s="51"/>
    </row>
    <row r="31" spans="1:3">
      <c r="A31" s="51"/>
    </row>
    <row r="32" spans="1:3">
      <c r="A32" s="51"/>
    </row>
    <row r="33" spans="1:1">
      <c r="A33" s="51"/>
    </row>
    <row r="34" spans="1:1">
      <c r="A34" s="51"/>
    </row>
    <row r="35" spans="1:1">
      <c r="A35" s="51"/>
    </row>
    <row r="36" spans="1:1">
      <c r="A36" s="51"/>
    </row>
    <row r="37" spans="1:1">
      <c r="A37" s="51"/>
    </row>
    <row r="38" spans="1:1">
      <c r="A38" s="51"/>
    </row>
    <row r="39" spans="1:1">
      <c r="A39" s="51"/>
    </row>
    <row r="40" spans="1:1">
      <c r="A40" s="51"/>
    </row>
    <row r="41" spans="1:1">
      <c r="A41" s="51"/>
    </row>
    <row r="42" spans="1:1">
      <c r="A42" s="51"/>
    </row>
    <row r="43" spans="1:1">
      <c r="A43" s="51"/>
    </row>
    <row r="44" spans="1:1">
      <c r="A44" s="51"/>
    </row>
    <row r="45" spans="1:1">
      <c r="A45" s="51"/>
    </row>
    <row r="46" spans="1:1">
      <c r="A46" s="51"/>
    </row>
    <row r="47" spans="1:1">
      <c r="A47" s="51"/>
    </row>
    <row r="48" spans="1:1">
      <c r="A48" s="51"/>
    </row>
    <row r="49" spans="1:1">
      <c r="A49" s="51"/>
    </row>
    <row r="50" spans="1:1">
      <c r="A50" s="51"/>
    </row>
    <row r="51" spans="1:1">
      <c r="A51" s="51"/>
    </row>
    <row r="52" spans="1:1">
      <c r="A52" s="51"/>
    </row>
    <row r="53" spans="1:1">
      <c r="A53" s="51"/>
    </row>
    <row r="54" spans="1:1">
      <c r="A54" s="51"/>
    </row>
  </sheetData>
  <phoneticPr fontId="5"/>
  <pageMargins left="0.75" right="0.75" top="1" bottom="1" header="0.51200000000000001" footer="0.51200000000000001"/>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J148"/>
  <sheetViews>
    <sheetView view="pageBreakPreview" topLeftCell="A7" zoomScale="90" zoomScaleNormal="100" zoomScaleSheetLayoutView="90" workbookViewId="0">
      <selection activeCell="BJ17" sqref="BJ17"/>
    </sheetView>
  </sheetViews>
  <sheetFormatPr defaultColWidth="9" defaultRowHeight="13.2"/>
  <cols>
    <col min="1" max="58" width="1.6640625" style="190" customWidth="1"/>
    <col min="59" max="77" width="10.77734375" style="190" customWidth="1"/>
    <col min="78" max="179" width="1.6640625" style="190" customWidth="1"/>
    <col min="180" max="16384" width="9" style="190"/>
  </cols>
  <sheetData>
    <row r="1" spans="1:60">
      <c r="B1" s="190" t="s">
        <v>334</v>
      </c>
    </row>
    <row r="2" spans="1:60">
      <c r="B2" s="1"/>
      <c r="AK2" s="92" t="s">
        <v>65</v>
      </c>
      <c r="AL2" s="873">
        <f>'別紙1-1「積算調書」統合'!$F$2</f>
        <v>0</v>
      </c>
      <c r="AM2" s="873"/>
      <c r="AN2" s="873"/>
      <c r="AO2" s="873"/>
      <c r="AP2" s="873"/>
      <c r="AQ2" s="873"/>
      <c r="AR2" s="873"/>
      <c r="AS2" s="873"/>
      <c r="AT2" s="873"/>
      <c r="AU2" s="873"/>
      <c r="AV2" s="873"/>
      <c r="AW2" s="873"/>
      <c r="AX2" s="873"/>
      <c r="AY2" s="873"/>
      <c r="AZ2" s="873"/>
      <c r="BA2" s="873"/>
    </row>
    <row r="3" spans="1:60">
      <c r="AK3" s="92" t="s">
        <v>25</v>
      </c>
      <c r="AL3" s="859">
        <f>'別紙1-1「積算調書」統合'!$F$3</f>
        <v>0</v>
      </c>
      <c r="AM3" s="859"/>
      <c r="AN3" s="859"/>
      <c r="AO3" s="859"/>
      <c r="AP3" s="859"/>
      <c r="AQ3" s="859"/>
      <c r="AR3" s="859"/>
      <c r="AS3" s="859"/>
      <c r="AT3" s="859"/>
      <c r="AU3" s="859"/>
      <c r="AV3" s="859"/>
      <c r="AW3" s="859"/>
      <c r="AX3" s="859"/>
      <c r="AY3" s="859"/>
      <c r="AZ3" s="859"/>
      <c r="BA3" s="859"/>
      <c r="BH3" s="1"/>
    </row>
    <row r="4" spans="1:60">
      <c r="AK4" s="92" t="s">
        <v>64</v>
      </c>
      <c r="AL4" s="872">
        <f>'別紙1-1「積算調書」統合'!$F$4</f>
        <v>0</v>
      </c>
      <c r="AM4" s="872"/>
      <c r="AN4" s="872"/>
      <c r="AO4" s="872"/>
      <c r="AP4" s="872"/>
      <c r="AQ4" s="872"/>
      <c r="AR4" s="872"/>
      <c r="AS4" s="872"/>
      <c r="AT4" s="872"/>
      <c r="AU4" s="872"/>
      <c r="AV4" s="872"/>
      <c r="AW4" s="872"/>
      <c r="AX4" s="872"/>
      <c r="AY4" s="872"/>
      <c r="AZ4" s="872"/>
      <c r="BA4" s="872"/>
    </row>
    <row r="6" spans="1:60">
      <c r="A6" s="857" t="s">
        <v>362</v>
      </c>
      <c r="B6" s="857"/>
      <c r="C6" s="857"/>
      <c r="D6" s="857"/>
      <c r="E6" s="857"/>
      <c r="F6" s="857"/>
      <c r="G6" s="857"/>
      <c r="H6" s="857"/>
      <c r="I6" s="857"/>
      <c r="J6" s="857"/>
      <c r="K6" s="857"/>
      <c r="L6" s="857"/>
      <c r="M6" s="857"/>
      <c r="N6" s="857"/>
      <c r="O6" s="857"/>
      <c r="P6" s="857"/>
      <c r="Q6" s="857"/>
      <c r="R6" s="857"/>
      <c r="S6" s="857"/>
      <c r="T6" s="857"/>
      <c r="U6" s="857"/>
      <c r="V6" s="857"/>
      <c r="W6" s="857"/>
      <c r="X6" s="857"/>
      <c r="Y6" s="857"/>
      <c r="Z6" s="857"/>
      <c r="AA6" s="857"/>
      <c r="AB6" s="857"/>
      <c r="AC6" s="857"/>
      <c r="AD6" s="857"/>
      <c r="AE6" s="857"/>
      <c r="AF6" s="857"/>
      <c r="AG6" s="857"/>
      <c r="AH6" s="857"/>
      <c r="AI6" s="857"/>
      <c r="AJ6" s="857"/>
      <c r="AK6" s="857"/>
      <c r="AL6" s="857"/>
      <c r="AM6" s="857"/>
      <c r="AN6" s="857"/>
      <c r="AO6" s="857"/>
      <c r="AP6" s="857"/>
      <c r="AQ6" s="857"/>
      <c r="AR6" s="857"/>
      <c r="AS6" s="857"/>
      <c r="AT6" s="857"/>
      <c r="AU6" s="857"/>
      <c r="AV6" s="857"/>
      <c r="AW6" s="857"/>
      <c r="AX6" s="857"/>
      <c r="AY6" s="857"/>
      <c r="AZ6" s="857"/>
      <c r="BA6" s="857"/>
    </row>
    <row r="9" spans="1:60">
      <c r="A9" s="192"/>
      <c r="B9" s="192" t="s">
        <v>137</v>
      </c>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c r="AL9" s="192"/>
      <c r="AM9" s="192"/>
      <c r="AN9" s="192"/>
      <c r="AO9" s="192"/>
      <c r="AP9" s="192"/>
      <c r="AQ9" s="192"/>
      <c r="AR9" s="192"/>
      <c r="AS9" s="192"/>
      <c r="AT9" s="192"/>
      <c r="AU9" s="192"/>
      <c r="AV9" s="192"/>
      <c r="AW9" s="192"/>
      <c r="AX9" s="192"/>
      <c r="AY9" s="192"/>
      <c r="AZ9" s="192"/>
      <c r="BA9" s="192"/>
    </row>
    <row r="10" spans="1:60">
      <c r="A10" s="192"/>
      <c r="B10" s="192"/>
      <c r="C10" s="192"/>
      <c r="D10" s="192"/>
      <c r="E10" s="192"/>
      <c r="F10" s="192"/>
      <c r="G10" s="192"/>
      <c r="H10" s="192"/>
      <c r="I10" s="192"/>
      <c r="J10" s="192"/>
      <c r="K10" s="192"/>
      <c r="L10" s="192"/>
      <c r="M10" s="192"/>
      <c r="N10" s="192"/>
      <c r="O10" s="192"/>
      <c r="P10" s="192"/>
      <c r="Q10" s="192"/>
      <c r="R10" s="192"/>
      <c r="S10" s="192"/>
      <c r="T10" s="192"/>
      <c r="U10" s="192"/>
      <c r="V10" s="192"/>
      <c r="W10" s="192"/>
      <c r="X10" s="192"/>
      <c r="Y10" s="192"/>
      <c r="Z10" s="192"/>
      <c r="AA10" s="192"/>
      <c r="AB10" s="192"/>
      <c r="AC10" s="192"/>
      <c r="AD10" s="192"/>
      <c r="AE10" s="192"/>
      <c r="AF10" s="192"/>
      <c r="AG10" s="192"/>
      <c r="AH10" s="192"/>
      <c r="AI10" s="192"/>
      <c r="AJ10" s="192"/>
      <c r="AK10" s="192"/>
      <c r="AL10" s="192"/>
      <c r="AM10" s="192"/>
      <c r="AN10" s="192"/>
      <c r="AO10" s="192"/>
      <c r="AP10" s="192"/>
      <c r="AQ10" s="192"/>
      <c r="AR10" s="192"/>
      <c r="AS10" s="192"/>
      <c r="AT10" s="192"/>
      <c r="AU10" s="192"/>
      <c r="AV10" s="192"/>
      <c r="AW10" s="192"/>
      <c r="AX10" s="192"/>
      <c r="AY10" s="192"/>
      <c r="AZ10" s="192"/>
      <c r="BA10" s="193" t="s">
        <v>138</v>
      </c>
    </row>
    <row r="11" spans="1:60">
      <c r="A11" s="192"/>
      <c r="D11" s="858" t="s">
        <v>139</v>
      </c>
      <c r="E11" s="859"/>
      <c r="F11" s="859"/>
      <c r="G11" s="859"/>
      <c r="H11" s="859"/>
      <c r="I11" s="859"/>
      <c r="J11" s="859"/>
      <c r="K11" s="859"/>
      <c r="L11" s="859"/>
      <c r="M11" s="859"/>
      <c r="N11" s="859"/>
      <c r="O11" s="859"/>
      <c r="P11" s="859"/>
      <c r="Q11" s="859"/>
      <c r="R11" s="860"/>
      <c r="S11" s="858" t="s">
        <v>363</v>
      </c>
      <c r="T11" s="859"/>
      <c r="U11" s="859"/>
      <c r="V11" s="859"/>
      <c r="W11" s="859"/>
      <c r="X11" s="859"/>
      <c r="Y11" s="859"/>
      <c r="Z11" s="859"/>
      <c r="AA11" s="859"/>
      <c r="AB11" s="859"/>
      <c r="AC11" s="859"/>
      <c r="AD11" s="859"/>
      <c r="AE11" s="859"/>
      <c r="AF11" s="859"/>
      <c r="AG11" s="859"/>
      <c r="AH11" s="859"/>
      <c r="AI11" s="860"/>
      <c r="AJ11" s="858" t="s">
        <v>140</v>
      </c>
      <c r="AK11" s="859"/>
      <c r="AL11" s="859"/>
      <c r="AM11" s="859"/>
      <c r="AN11" s="859"/>
      <c r="AO11" s="859"/>
      <c r="AP11" s="859"/>
      <c r="AQ11" s="859"/>
      <c r="AR11" s="859"/>
      <c r="AS11" s="859"/>
      <c r="AT11" s="859"/>
      <c r="AU11" s="859"/>
      <c r="AV11" s="859"/>
      <c r="AW11" s="859"/>
      <c r="AX11" s="859"/>
      <c r="AY11" s="859"/>
      <c r="AZ11" s="859"/>
      <c r="BA11" s="860"/>
    </row>
    <row r="12" spans="1:60">
      <c r="A12" s="192"/>
      <c r="B12" s="192"/>
      <c r="C12" s="192"/>
      <c r="D12" s="194"/>
      <c r="E12" s="195"/>
      <c r="F12" s="195"/>
      <c r="G12" s="195"/>
      <c r="H12" s="195"/>
      <c r="I12" s="195"/>
      <c r="J12" s="195"/>
      <c r="K12" s="195"/>
      <c r="L12" s="195"/>
      <c r="M12" s="195"/>
      <c r="N12" s="195"/>
      <c r="O12" s="195"/>
      <c r="P12" s="195"/>
      <c r="Q12" s="195"/>
      <c r="R12" s="196"/>
      <c r="S12" s="194"/>
      <c r="T12" s="195"/>
      <c r="U12" s="195"/>
      <c r="V12" s="195"/>
      <c r="W12" s="195"/>
      <c r="X12" s="195"/>
      <c r="Y12" s="195"/>
      <c r="Z12" s="195"/>
      <c r="AA12" s="195"/>
      <c r="AB12" s="195"/>
      <c r="AC12" s="195"/>
      <c r="AD12" s="195"/>
      <c r="AE12" s="195"/>
      <c r="AF12" s="195"/>
      <c r="AG12" s="195"/>
      <c r="AH12" s="195"/>
      <c r="AI12" s="196"/>
      <c r="AJ12" s="194"/>
      <c r="AK12" s="195"/>
      <c r="AL12" s="195"/>
      <c r="AM12" s="195"/>
      <c r="AN12" s="195"/>
      <c r="AO12" s="195"/>
      <c r="AP12" s="195"/>
      <c r="AQ12" s="195"/>
      <c r="AR12" s="195"/>
      <c r="AS12" s="195"/>
      <c r="AT12" s="195"/>
      <c r="AU12" s="195"/>
      <c r="AV12" s="195"/>
      <c r="AW12" s="195"/>
      <c r="AX12" s="195"/>
      <c r="AY12" s="195"/>
      <c r="AZ12" s="195"/>
      <c r="BA12" s="196"/>
    </row>
    <row r="13" spans="1:60">
      <c r="A13" s="192"/>
      <c r="B13" s="192"/>
      <c r="C13" s="192"/>
      <c r="D13" s="864" t="s">
        <v>358</v>
      </c>
      <c r="E13" s="857"/>
      <c r="F13" s="857"/>
      <c r="G13" s="857"/>
      <c r="H13" s="857"/>
      <c r="I13" s="857"/>
      <c r="J13" s="857"/>
      <c r="K13" s="857"/>
      <c r="L13" s="857"/>
      <c r="M13" s="857"/>
      <c r="N13" s="857"/>
      <c r="O13" s="857"/>
      <c r="P13" s="857"/>
      <c r="Q13" s="857"/>
      <c r="R13" s="865"/>
      <c r="S13" s="866">
        <f>'別紙1-1「積算調書」統合'!G11</f>
        <v>0</v>
      </c>
      <c r="T13" s="867"/>
      <c r="U13" s="867"/>
      <c r="V13" s="867"/>
      <c r="W13" s="867"/>
      <c r="X13" s="867"/>
      <c r="Y13" s="867"/>
      <c r="Z13" s="867"/>
      <c r="AA13" s="867"/>
      <c r="AB13" s="867"/>
      <c r="AC13" s="867"/>
      <c r="AD13" s="867"/>
      <c r="AE13" s="867"/>
      <c r="AF13" s="867"/>
      <c r="AG13" s="867"/>
      <c r="AH13" s="867"/>
      <c r="AI13" s="868"/>
      <c r="AJ13" s="197"/>
      <c r="AK13" s="192"/>
      <c r="AL13" s="192"/>
      <c r="AM13" s="192"/>
      <c r="AN13" s="192"/>
      <c r="AO13" s="192"/>
      <c r="AP13" s="192"/>
      <c r="AQ13" s="192"/>
      <c r="AR13" s="192"/>
      <c r="AS13" s="192"/>
      <c r="AT13" s="192"/>
      <c r="AU13" s="192"/>
      <c r="AV13" s="192"/>
      <c r="AW13" s="192"/>
      <c r="AX13" s="192"/>
      <c r="AY13" s="192"/>
      <c r="AZ13" s="192"/>
      <c r="BA13" s="198"/>
    </row>
    <row r="14" spans="1:60">
      <c r="A14" s="192"/>
      <c r="B14" s="192"/>
      <c r="C14" s="192"/>
      <c r="D14" s="197"/>
      <c r="E14" s="192"/>
      <c r="F14" s="192"/>
      <c r="G14" s="192"/>
      <c r="H14" s="192"/>
      <c r="I14" s="192"/>
      <c r="J14" s="192"/>
      <c r="K14" s="192"/>
      <c r="L14" s="192"/>
      <c r="M14" s="192"/>
      <c r="N14" s="192"/>
      <c r="O14" s="192"/>
      <c r="P14" s="192"/>
      <c r="Q14" s="192"/>
      <c r="R14" s="198"/>
      <c r="S14" s="230"/>
      <c r="T14" s="193"/>
      <c r="U14" s="193"/>
      <c r="V14" s="193"/>
      <c r="W14" s="193"/>
      <c r="X14" s="193"/>
      <c r="Y14" s="193"/>
      <c r="Z14" s="193"/>
      <c r="AA14" s="193"/>
      <c r="AB14" s="193"/>
      <c r="AC14" s="193"/>
      <c r="AD14" s="193"/>
      <c r="AE14" s="193"/>
      <c r="AF14" s="193"/>
      <c r="AG14" s="193"/>
      <c r="AH14" s="193"/>
      <c r="AI14" s="229"/>
      <c r="AJ14" s="197"/>
      <c r="AK14" s="192"/>
      <c r="AL14" s="192"/>
      <c r="AM14" s="192"/>
      <c r="AN14" s="192"/>
      <c r="AO14" s="192"/>
      <c r="AP14" s="192"/>
      <c r="AQ14" s="192"/>
      <c r="AR14" s="192"/>
      <c r="AS14" s="192"/>
      <c r="AT14" s="192"/>
      <c r="AU14" s="192"/>
      <c r="AV14" s="192"/>
      <c r="AW14" s="192"/>
      <c r="AX14" s="192"/>
      <c r="AY14" s="192"/>
      <c r="AZ14" s="192"/>
      <c r="BA14" s="198"/>
    </row>
    <row r="15" spans="1:60">
      <c r="A15" s="192"/>
      <c r="B15" s="192"/>
      <c r="C15" s="192"/>
      <c r="D15" s="197"/>
      <c r="E15" s="192"/>
      <c r="F15" s="192"/>
      <c r="G15" s="192"/>
      <c r="H15" s="192"/>
      <c r="I15" s="192"/>
      <c r="J15" s="192"/>
      <c r="K15" s="192"/>
      <c r="L15" s="192"/>
      <c r="M15" s="192"/>
      <c r="N15" s="192"/>
      <c r="O15" s="192"/>
      <c r="P15" s="192"/>
      <c r="Q15" s="192"/>
      <c r="R15" s="198"/>
      <c r="S15" s="230"/>
      <c r="T15" s="193"/>
      <c r="U15" s="193"/>
      <c r="V15" s="193"/>
      <c r="W15" s="193"/>
      <c r="X15" s="193"/>
      <c r="Y15" s="193"/>
      <c r="Z15" s="193"/>
      <c r="AA15" s="193"/>
      <c r="AB15" s="193"/>
      <c r="AC15" s="193"/>
      <c r="AD15" s="193"/>
      <c r="AE15" s="193"/>
      <c r="AF15" s="193"/>
      <c r="AG15" s="193"/>
      <c r="AH15" s="193"/>
      <c r="AI15" s="229"/>
      <c r="AJ15" s="197"/>
      <c r="AK15" s="192"/>
      <c r="AL15" s="192"/>
      <c r="AM15" s="192"/>
      <c r="AN15" s="192"/>
      <c r="AO15" s="192"/>
      <c r="AP15" s="192"/>
      <c r="AQ15" s="192"/>
      <c r="AR15" s="192"/>
      <c r="AS15" s="192"/>
      <c r="AT15" s="192"/>
      <c r="AU15" s="192"/>
      <c r="AV15" s="192"/>
      <c r="AW15" s="192"/>
      <c r="AX15" s="192"/>
      <c r="AY15" s="192"/>
      <c r="AZ15" s="192"/>
      <c r="BA15" s="198"/>
    </row>
    <row r="16" spans="1:60">
      <c r="A16" s="192"/>
      <c r="B16" s="192"/>
      <c r="C16" s="192"/>
      <c r="D16" s="864" t="s">
        <v>359</v>
      </c>
      <c r="E16" s="857"/>
      <c r="F16" s="857"/>
      <c r="G16" s="857"/>
      <c r="H16" s="857"/>
      <c r="I16" s="857"/>
      <c r="J16" s="857"/>
      <c r="K16" s="857"/>
      <c r="L16" s="857"/>
      <c r="M16" s="857"/>
      <c r="N16" s="857"/>
      <c r="O16" s="857"/>
      <c r="P16" s="857"/>
      <c r="Q16" s="857"/>
      <c r="R16" s="865"/>
      <c r="S16" s="866">
        <f>S26-S13</f>
        <v>0</v>
      </c>
      <c r="T16" s="867"/>
      <c r="U16" s="867"/>
      <c r="V16" s="867"/>
      <c r="W16" s="867"/>
      <c r="X16" s="867"/>
      <c r="Y16" s="867"/>
      <c r="Z16" s="867"/>
      <c r="AA16" s="867"/>
      <c r="AB16" s="867"/>
      <c r="AC16" s="867"/>
      <c r="AD16" s="867"/>
      <c r="AE16" s="867"/>
      <c r="AF16" s="867"/>
      <c r="AG16" s="867"/>
      <c r="AH16" s="867"/>
      <c r="AI16" s="868"/>
      <c r="AJ16" s="197"/>
      <c r="AK16" s="192"/>
      <c r="AL16" s="192"/>
      <c r="AM16" s="192"/>
      <c r="AN16" s="192"/>
      <c r="AO16" s="192"/>
      <c r="AP16" s="192"/>
      <c r="AQ16" s="192"/>
      <c r="AR16" s="192"/>
      <c r="AS16" s="192"/>
      <c r="AT16" s="192"/>
      <c r="AU16" s="192"/>
      <c r="AV16" s="192"/>
      <c r="AW16" s="192"/>
      <c r="AX16" s="192"/>
      <c r="AY16" s="192"/>
      <c r="AZ16" s="192"/>
      <c r="BA16" s="198"/>
    </row>
    <row r="17" spans="1:54">
      <c r="A17" s="192"/>
      <c r="B17" s="192"/>
      <c r="C17" s="192"/>
      <c r="D17" s="197"/>
      <c r="E17" s="192"/>
      <c r="F17" s="192"/>
      <c r="G17" s="192"/>
      <c r="H17" s="192"/>
      <c r="I17" s="192"/>
      <c r="J17" s="192"/>
      <c r="K17" s="192"/>
      <c r="L17" s="192"/>
      <c r="M17" s="192"/>
      <c r="N17" s="192"/>
      <c r="O17" s="192"/>
      <c r="P17" s="192"/>
      <c r="Q17" s="192"/>
      <c r="R17" s="198"/>
      <c r="S17" s="197"/>
      <c r="T17" s="192"/>
      <c r="U17" s="192"/>
      <c r="V17" s="192"/>
      <c r="W17" s="192"/>
      <c r="X17" s="192"/>
      <c r="Y17" s="192"/>
      <c r="Z17" s="192"/>
      <c r="AA17" s="192"/>
      <c r="AB17" s="192"/>
      <c r="AC17" s="192"/>
      <c r="AD17" s="192"/>
      <c r="AE17" s="192"/>
      <c r="AF17" s="192"/>
      <c r="AG17" s="192"/>
      <c r="AH17" s="192"/>
      <c r="AI17" s="198"/>
      <c r="AJ17" s="197"/>
      <c r="AK17" s="192"/>
      <c r="AL17" s="192"/>
      <c r="AM17" s="192"/>
      <c r="AN17" s="192"/>
      <c r="AO17" s="192"/>
      <c r="AP17" s="192"/>
      <c r="AQ17" s="192"/>
      <c r="AR17" s="192"/>
      <c r="AS17" s="192"/>
      <c r="AT17" s="192"/>
      <c r="AU17" s="192"/>
      <c r="AV17" s="192"/>
      <c r="AW17" s="192"/>
      <c r="AX17" s="192"/>
      <c r="AY17" s="192"/>
      <c r="AZ17" s="192"/>
      <c r="BA17" s="198"/>
    </row>
    <row r="18" spans="1:54">
      <c r="A18" s="192"/>
      <c r="B18" s="192"/>
      <c r="C18" s="192"/>
      <c r="D18" s="197"/>
      <c r="E18" s="192"/>
      <c r="F18" s="192"/>
      <c r="G18" s="192"/>
      <c r="H18" s="192"/>
      <c r="I18" s="192"/>
      <c r="J18" s="192"/>
      <c r="K18" s="192"/>
      <c r="L18" s="192"/>
      <c r="M18" s="192"/>
      <c r="N18" s="192"/>
      <c r="O18" s="192"/>
      <c r="P18" s="192"/>
      <c r="Q18" s="192"/>
      <c r="R18" s="198"/>
      <c r="S18" s="197"/>
      <c r="T18" s="192"/>
      <c r="U18" s="192"/>
      <c r="V18" s="192"/>
      <c r="W18" s="192"/>
      <c r="X18" s="192"/>
      <c r="Y18" s="192"/>
      <c r="Z18" s="192"/>
      <c r="AA18" s="192"/>
      <c r="AB18" s="192"/>
      <c r="AC18" s="192"/>
      <c r="AD18" s="192"/>
      <c r="AE18" s="192"/>
      <c r="AF18" s="192"/>
      <c r="AG18" s="192"/>
      <c r="AH18" s="192"/>
      <c r="AI18" s="198"/>
      <c r="AJ18" s="197"/>
      <c r="AK18" s="192"/>
      <c r="AL18" s="192"/>
      <c r="AM18" s="192"/>
      <c r="AN18" s="192"/>
      <c r="AO18" s="192"/>
      <c r="AP18" s="192"/>
      <c r="AQ18" s="192"/>
      <c r="AR18" s="192"/>
      <c r="AS18" s="192"/>
      <c r="AT18" s="192"/>
      <c r="AU18" s="192"/>
      <c r="AV18" s="192"/>
      <c r="AW18" s="192"/>
      <c r="AX18" s="192"/>
      <c r="AY18" s="192"/>
      <c r="AZ18" s="192"/>
      <c r="BA18" s="198"/>
    </row>
    <row r="19" spans="1:54">
      <c r="A19" s="192"/>
      <c r="B19" s="192"/>
      <c r="C19" s="192"/>
      <c r="D19" s="197"/>
      <c r="E19" s="192"/>
      <c r="F19" s="192"/>
      <c r="G19" s="192"/>
      <c r="H19" s="192"/>
      <c r="I19" s="192"/>
      <c r="J19" s="192"/>
      <c r="K19" s="192"/>
      <c r="L19" s="192"/>
      <c r="M19" s="192"/>
      <c r="N19" s="192"/>
      <c r="O19" s="192"/>
      <c r="P19" s="192"/>
      <c r="Q19" s="192"/>
      <c r="R19" s="198"/>
      <c r="S19" s="197"/>
      <c r="T19" s="192"/>
      <c r="U19" s="192"/>
      <c r="V19" s="192"/>
      <c r="W19" s="192"/>
      <c r="X19" s="192"/>
      <c r="Y19" s="192"/>
      <c r="Z19" s="192"/>
      <c r="AA19" s="192"/>
      <c r="AB19" s="192"/>
      <c r="AC19" s="192"/>
      <c r="AD19" s="192"/>
      <c r="AE19" s="192"/>
      <c r="AF19" s="192"/>
      <c r="AG19" s="192"/>
      <c r="AH19" s="192"/>
      <c r="AI19" s="198"/>
      <c r="AJ19" s="197"/>
      <c r="AK19" s="192"/>
      <c r="AL19" s="192"/>
      <c r="AM19" s="192"/>
      <c r="AN19" s="192"/>
      <c r="AO19" s="192"/>
      <c r="AP19" s="192"/>
      <c r="AQ19" s="192"/>
      <c r="AR19" s="192"/>
      <c r="AS19" s="192"/>
      <c r="AT19" s="192"/>
      <c r="AU19" s="192"/>
      <c r="AV19" s="192"/>
      <c r="AW19" s="192"/>
      <c r="AX19" s="192"/>
      <c r="AY19" s="192"/>
      <c r="AZ19" s="192"/>
      <c r="BA19" s="198"/>
    </row>
    <row r="20" spans="1:54">
      <c r="A20" s="192"/>
      <c r="B20" s="192"/>
      <c r="C20" s="192"/>
      <c r="D20" s="197"/>
      <c r="E20" s="192"/>
      <c r="F20" s="192"/>
      <c r="G20" s="192"/>
      <c r="H20" s="192"/>
      <c r="I20" s="192"/>
      <c r="J20" s="192"/>
      <c r="K20" s="192"/>
      <c r="L20" s="192"/>
      <c r="M20" s="192"/>
      <c r="N20" s="192"/>
      <c r="O20" s="192"/>
      <c r="P20" s="192"/>
      <c r="Q20" s="192"/>
      <c r="R20" s="198"/>
      <c r="S20" s="197"/>
      <c r="T20" s="192"/>
      <c r="U20" s="192"/>
      <c r="V20" s="192"/>
      <c r="W20" s="192"/>
      <c r="X20" s="192"/>
      <c r="Y20" s="192"/>
      <c r="Z20" s="192"/>
      <c r="AA20" s="192"/>
      <c r="AB20" s="192"/>
      <c r="AC20" s="192"/>
      <c r="AD20" s="192"/>
      <c r="AE20" s="192"/>
      <c r="AF20" s="192"/>
      <c r="AG20" s="192"/>
      <c r="AH20" s="192"/>
      <c r="AI20" s="198"/>
      <c r="AJ20" s="197"/>
      <c r="AK20" s="192"/>
      <c r="AL20" s="192"/>
      <c r="AM20" s="192"/>
      <c r="AN20" s="192"/>
      <c r="AO20" s="192"/>
      <c r="AP20" s="192"/>
      <c r="AQ20" s="192"/>
      <c r="AR20" s="192"/>
      <c r="AS20" s="192"/>
      <c r="AT20" s="192"/>
      <c r="AU20" s="192"/>
      <c r="AV20" s="192"/>
      <c r="AW20" s="192"/>
      <c r="AX20" s="192"/>
      <c r="AY20" s="192"/>
      <c r="AZ20" s="192"/>
      <c r="BA20" s="198"/>
    </row>
    <row r="21" spans="1:54">
      <c r="A21" s="192"/>
      <c r="B21" s="192"/>
      <c r="C21" s="192"/>
      <c r="D21" s="197"/>
      <c r="E21" s="192"/>
      <c r="F21" s="192"/>
      <c r="G21" s="192"/>
      <c r="H21" s="192"/>
      <c r="I21" s="192"/>
      <c r="J21" s="192"/>
      <c r="K21" s="192"/>
      <c r="L21" s="192"/>
      <c r="M21" s="192"/>
      <c r="N21" s="192"/>
      <c r="O21" s="192"/>
      <c r="P21" s="192"/>
      <c r="Q21" s="192"/>
      <c r="R21" s="198"/>
      <c r="S21" s="197"/>
      <c r="T21" s="192"/>
      <c r="U21" s="192"/>
      <c r="V21" s="192"/>
      <c r="W21" s="192"/>
      <c r="X21" s="192"/>
      <c r="Y21" s="192"/>
      <c r="Z21" s="192"/>
      <c r="AA21" s="192"/>
      <c r="AB21" s="192"/>
      <c r="AC21" s="192"/>
      <c r="AD21" s="192"/>
      <c r="AE21" s="192"/>
      <c r="AF21" s="192"/>
      <c r="AG21" s="192"/>
      <c r="AH21" s="192"/>
      <c r="AI21" s="198"/>
      <c r="AJ21" s="197"/>
      <c r="AK21" s="192"/>
      <c r="AL21" s="192"/>
      <c r="AM21" s="192"/>
      <c r="AN21" s="192"/>
      <c r="AO21" s="192"/>
      <c r="AP21" s="192"/>
      <c r="AQ21" s="192"/>
      <c r="AR21" s="192"/>
      <c r="AS21" s="192"/>
      <c r="AT21" s="192"/>
      <c r="AU21" s="192"/>
      <c r="AV21" s="192"/>
      <c r="AW21" s="192"/>
      <c r="AX21" s="192"/>
      <c r="AY21" s="192"/>
      <c r="AZ21" s="192"/>
      <c r="BA21" s="198"/>
    </row>
    <row r="22" spans="1:54">
      <c r="A22" s="192"/>
      <c r="B22" s="192"/>
      <c r="C22" s="192"/>
      <c r="D22" s="197"/>
      <c r="E22" s="192"/>
      <c r="F22" s="192"/>
      <c r="G22" s="192"/>
      <c r="H22" s="192"/>
      <c r="I22" s="192"/>
      <c r="J22" s="192"/>
      <c r="K22" s="192"/>
      <c r="L22" s="192"/>
      <c r="M22" s="192"/>
      <c r="N22" s="192"/>
      <c r="O22" s="192"/>
      <c r="P22" s="192"/>
      <c r="Q22" s="192"/>
      <c r="R22" s="198"/>
      <c r="S22" s="197"/>
      <c r="T22" s="192"/>
      <c r="U22" s="192"/>
      <c r="V22" s="192"/>
      <c r="W22" s="192"/>
      <c r="X22" s="192"/>
      <c r="Y22" s="192"/>
      <c r="Z22" s="192"/>
      <c r="AA22" s="192"/>
      <c r="AB22" s="192"/>
      <c r="AC22" s="192"/>
      <c r="AD22" s="192"/>
      <c r="AE22" s="192"/>
      <c r="AF22" s="192"/>
      <c r="AG22" s="192"/>
      <c r="AH22" s="192"/>
      <c r="AI22" s="198"/>
      <c r="AJ22" s="197"/>
      <c r="AK22" s="192"/>
      <c r="AL22" s="192"/>
      <c r="AM22" s="192"/>
      <c r="AN22" s="192"/>
      <c r="AO22" s="192"/>
      <c r="AP22" s="192"/>
      <c r="AQ22" s="192"/>
      <c r="AR22" s="192"/>
      <c r="AS22" s="192"/>
      <c r="AT22" s="192"/>
      <c r="AU22" s="192"/>
      <c r="AV22" s="192"/>
      <c r="AW22" s="192"/>
      <c r="AX22" s="192"/>
      <c r="AY22" s="192"/>
      <c r="AZ22" s="192"/>
      <c r="BA22" s="198"/>
    </row>
    <row r="23" spans="1:54">
      <c r="A23" s="192"/>
      <c r="B23" s="192"/>
      <c r="C23" s="192"/>
      <c r="D23" s="197"/>
      <c r="E23" s="192"/>
      <c r="F23" s="192"/>
      <c r="G23" s="192"/>
      <c r="H23" s="192"/>
      <c r="I23" s="192"/>
      <c r="J23" s="192"/>
      <c r="K23" s="192"/>
      <c r="L23" s="192"/>
      <c r="M23" s="192"/>
      <c r="N23" s="192"/>
      <c r="O23" s="192"/>
      <c r="P23" s="192"/>
      <c r="Q23" s="192"/>
      <c r="R23" s="198"/>
      <c r="S23" s="197"/>
      <c r="T23" s="192"/>
      <c r="U23" s="192"/>
      <c r="V23" s="192"/>
      <c r="W23" s="192"/>
      <c r="X23" s="192"/>
      <c r="Y23" s="192"/>
      <c r="Z23" s="192"/>
      <c r="AA23" s="192"/>
      <c r="AB23" s="192"/>
      <c r="AC23" s="192"/>
      <c r="AD23" s="192"/>
      <c r="AE23" s="192"/>
      <c r="AF23" s="192"/>
      <c r="AG23" s="192"/>
      <c r="AH23" s="192"/>
      <c r="AI23" s="198"/>
      <c r="AJ23" s="197"/>
      <c r="AK23" s="192"/>
      <c r="AL23" s="192"/>
      <c r="AM23" s="192"/>
      <c r="AN23" s="192"/>
      <c r="AO23" s="192"/>
      <c r="AP23" s="192"/>
      <c r="AQ23" s="192"/>
      <c r="AR23" s="192"/>
      <c r="AS23" s="192"/>
      <c r="AT23" s="192"/>
      <c r="AU23" s="192"/>
      <c r="AV23" s="192"/>
      <c r="AW23" s="192"/>
      <c r="AX23" s="192"/>
      <c r="AY23" s="192"/>
      <c r="AZ23" s="192"/>
      <c r="BA23" s="198"/>
    </row>
    <row r="24" spans="1:54">
      <c r="A24" s="192"/>
      <c r="B24" s="192"/>
      <c r="C24" s="192"/>
      <c r="D24" s="197"/>
      <c r="E24" s="192"/>
      <c r="F24" s="192"/>
      <c r="G24" s="192"/>
      <c r="H24" s="192"/>
      <c r="I24" s="192"/>
      <c r="J24" s="192"/>
      <c r="K24" s="192"/>
      <c r="L24" s="192"/>
      <c r="M24" s="192"/>
      <c r="N24" s="192"/>
      <c r="O24" s="192"/>
      <c r="P24" s="192"/>
      <c r="Q24" s="192"/>
      <c r="R24" s="198"/>
      <c r="S24" s="197"/>
      <c r="T24" s="192"/>
      <c r="U24" s="192"/>
      <c r="V24" s="192"/>
      <c r="W24" s="192"/>
      <c r="X24" s="192"/>
      <c r="Y24" s="192"/>
      <c r="Z24" s="192"/>
      <c r="AA24" s="192"/>
      <c r="AB24" s="192"/>
      <c r="AC24" s="192"/>
      <c r="AD24" s="192"/>
      <c r="AE24" s="192"/>
      <c r="AF24" s="192"/>
      <c r="AG24" s="192"/>
      <c r="AH24" s="192"/>
      <c r="AI24" s="198"/>
      <c r="AJ24" s="197"/>
      <c r="AK24" s="192"/>
      <c r="AL24" s="192"/>
      <c r="AM24" s="192"/>
      <c r="AN24" s="192"/>
      <c r="AO24" s="192"/>
      <c r="AP24" s="192"/>
      <c r="AQ24" s="192"/>
      <c r="AR24" s="192"/>
      <c r="AS24" s="192"/>
      <c r="AT24" s="192"/>
      <c r="AU24" s="192"/>
      <c r="AV24" s="192"/>
      <c r="AW24" s="192"/>
      <c r="AX24" s="192"/>
      <c r="AY24" s="192"/>
      <c r="AZ24" s="192"/>
      <c r="BA24" s="198"/>
    </row>
    <row r="25" spans="1:54">
      <c r="A25" s="192"/>
      <c r="B25" s="192"/>
      <c r="C25" s="192"/>
      <c r="D25" s="197"/>
      <c r="E25" s="192"/>
      <c r="F25" s="192"/>
      <c r="G25" s="192"/>
      <c r="H25" s="192"/>
      <c r="I25" s="192"/>
      <c r="J25" s="192"/>
      <c r="K25" s="192"/>
      <c r="L25" s="192"/>
      <c r="M25" s="192"/>
      <c r="N25" s="192"/>
      <c r="O25" s="192"/>
      <c r="P25" s="192"/>
      <c r="Q25" s="192"/>
      <c r="R25" s="198"/>
      <c r="S25" s="197"/>
      <c r="T25" s="192"/>
      <c r="U25" s="192"/>
      <c r="V25" s="192"/>
      <c r="W25" s="192"/>
      <c r="X25" s="192"/>
      <c r="Y25" s="192"/>
      <c r="Z25" s="192"/>
      <c r="AA25" s="192"/>
      <c r="AB25" s="192"/>
      <c r="AC25" s="192"/>
      <c r="AD25" s="192"/>
      <c r="AE25" s="192"/>
      <c r="AF25" s="192"/>
      <c r="AG25" s="192"/>
      <c r="AH25" s="192"/>
      <c r="AI25" s="198"/>
      <c r="AJ25" s="197"/>
      <c r="AK25" s="192"/>
      <c r="AL25" s="192"/>
      <c r="AM25" s="192"/>
      <c r="AN25" s="192"/>
      <c r="AO25" s="192"/>
      <c r="AP25" s="192"/>
      <c r="AQ25" s="192"/>
      <c r="AR25" s="192"/>
      <c r="AS25" s="192"/>
      <c r="AT25" s="192"/>
      <c r="AU25" s="192"/>
      <c r="AV25" s="192"/>
      <c r="AW25" s="192"/>
      <c r="AX25" s="192"/>
      <c r="AY25" s="192"/>
      <c r="AZ25" s="192"/>
      <c r="BA25" s="198"/>
    </row>
    <row r="26" spans="1:54">
      <c r="A26" s="192"/>
      <c r="D26" s="858" t="s">
        <v>141</v>
      </c>
      <c r="E26" s="859"/>
      <c r="F26" s="859"/>
      <c r="G26" s="859"/>
      <c r="H26" s="859"/>
      <c r="I26" s="859"/>
      <c r="J26" s="859"/>
      <c r="K26" s="859"/>
      <c r="L26" s="859"/>
      <c r="M26" s="859"/>
      <c r="N26" s="859"/>
      <c r="O26" s="859"/>
      <c r="P26" s="859"/>
      <c r="Q26" s="859"/>
      <c r="R26" s="860"/>
      <c r="S26" s="869">
        <f>'別紙1-1「積算調書」統合'!C11</f>
        <v>0</v>
      </c>
      <c r="T26" s="870"/>
      <c r="U26" s="870"/>
      <c r="V26" s="870"/>
      <c r="W26" s="870"/>
      <c r="X26" s="870"/>
      <c r="Y26" s="870"/>
      <c r="Z26" s="870"/>
      <c r="AA26" s="870"/>
      <c r="AB26" s="870"/>
      <c r="AC26" s="870"/>
      <c r="AD26" s="870"/>
      <c r="AE26" s="870"/>
      <c r="AF26" s="870"/>
      <c r="AG26" s="870"/>
      <c r="AH26" s="870"/>
      <c r="AI26" s="871"/>
      <c r="AJ26" s="199"/>
      <c r="AK26" s="200"/>
      <c r="AL26" s="200"/>
      <c r="AM26" s="200"/>
      <c r="AN26" s="200"/>
      <c r="AO26" s="200"/>
      <c r="AP26" s="200"/>
      <c r="AQ26" s="200"/>
      <c r="AR26" s="200"/>
      <c r="AS26" s="200"/>
      <c r="AT26" s="200"/>
      <c r="AU26" s="200"/>
      <c r="AV26" s="200"/>
      <c r="AW26" s="200"/>
      <c r="AX26" s="200"/>
      <c r="AY26" s="200"/>
      <c r="AZ26" s="200"/>
      <c r="BA26" s="201"/>
    </row>
    <row r="27" spans="1:54">
      <c r="A27" s="192"/>
      <c r="D27" s="191"/>
      <c r="E27" s="191"/>
      <c r="F27" s="191"/>
      <c r="G27" s="191"/>
      <c r="H27" s="191"/>
      <c r="I27" s="191"/>
      <c r="J27" s="191"/>
      <c r="K27" s="191"/>
      <c r="L27" s="191"/>
      <c r="M27" s="191"/>
      <c r="N27" s="191"/>
      <c r="O27" s="191"/>
      <c r="P27" s="191"/>
      <c r="Q27" s="191"/>
      <c r="R27" s="191"/>
      <c r="S27" s="192"/>
      <c r="T27" s="192"/>
      <c r="U27" s="192"/>
      <c r="V27" s="192"/>
      <c r="W27" s="192"/>
      <c r="X27" s="192"/>
      <c r="Y27" s="192"/>
      <c r="Z27" s="192"/>
      <c r="AA27" s="192"/>
      <c r="AB27" s="192"/>
      <c r="AC27" s="192"/>
      <c r="AD27" s="192"/>
      <c r="AE27" s="192"/>
      <c r="AF27" s="192"/>
      <c r="AG27" s="192"/>
      <c r="AH27" s="192"/>
      <c r="AI27" s="192"/>
      <c r="AJ27" s="192"/>
      <c r="AK27" s="192"/>
      <c r="AL27" s="192"/>
      <c r="AM27" s="192"/>
      <c r="AN27" s="192"/>
      <c r="AO27" s="192"/>
      <c r="AP27" s="192"/>
      <c r="AQ27" s="192"/>
      <c r="AR27" s="192"/>
      <c r="AS27" s="192"/>
      <c r="AT27" s="192"/>
      <c r="AU27" s="192"/>
      <c r="AV27" s="192"/>
      <c r="AW27" s="192"/>
      <c r="AX27" s="192"/>
      <c r="AY27" s="192"/>
      <c r="AZ27" s="192"/>
      <c r="BA27" s="192"/>
    </row>
    <row r="28" spans="1:54">
      <c r="A28" s="192"/>
      <c r="B28" s="192" t="s">
        <v>142</v>
      </c>
      <c r="C28" s="192"/>
      <c r="D28" s="192"/>
      <c r="E28" s="192"/>
      <c r="F28" s="192"/>
      <c r="G28" s="192"/>
      <c r="H28" s="192"/>
      <c r="I28" s="192"/>
      <c r="J28" s="192"/>
      <c r="K28" s="192"/>
      <c r="L28" s="192"/>
      <c r="M28" s="192"/>
      <c r="N28" s="192"/>
      <c r="O28" s="192"/>
      <c r="P28" s="192"/>
      <c r="Q28" s="192"/>
      <c r="R28" s="192"/>
      <c r="S28" s="192"/>
      <c r="T28" s="192"/>
      <c r="U28" s="192"/>
      <c r="V28" s="192"/>
      <c r="W28" s="192"/>
      <c r="X28" s="192"/>
      <c r="Y28" s="192"/>
      <c r="Z28" s="192"/>
      <c r="AA28" s="192"/>
      <c r="AB28" s="192"/>
      <c r="AC28" s="192"/>
      <c r="AD28" s="192"/>
      <c r="AE28" s="192"/>
      <c r="AF28" s="192"/>
      <c r="AG28" s="192"/>
      <c r="AH28" s="192"/>
      <c r="AI28" s="192"/>
      <c r="AJ28" s="192"/>
      <c r="AK28" s="192"/>
      <c r="AL28" s="192"/>
      <c r="AM28" s="192"/>
      <c r="AN28" s="192"/>
      <c r="AO28" s="192"/>
      <c r="AP28" s="192"/>
      <c r="AQ28" s="192"/>
      <c r="AR28" s="192"/>
      <c r="AS28" s="192"/>
      <c r="AT28" s="192"/>
      <c r="AU28" s="192"/>
      <c r="AV28" s="192"/>
      <c r="AW28" s="192"/>
      <c r="AX28" s="192"/>
      <c r="AY28" s="192"/>
      <c r="AZ28" s="192"/>
      <c r="BA28" s="192"/>
    </row>
    <row r="29" spans="1:54">
      <c r="A29" s="192"/>
      <c r="B29" s="192"/>
      <c r="C29" s="192"/>
      <c r="D29" s="192"/>
      <c r="E29" s="192"/>
      <c r="F29" s="192"/>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row>
    <row r="30" spans="1:54">
      <c r="A30" s="192"/>
      <c r="D30" s="858" t="s">
        <v>139</v>
      </c>
      <c r="E30" s="859"/>
      <c r="F30" s="859"/>
      <c r="G30" s="859"/>
      <c r="H30" s="859"/>
      <c r="I30" s="859"/>
      <c r="J30" s="859"/>
      <c r="K30" s="859"/>
      <c r="L30" s="859"/>
      <c r="M30" s="859"/>
      <c r="N30" s="859"/>
      <c r="O30" s="859"/>
      <c r="P30" s="859"/>
      <c r="Q30" s="859"/>
      <c r="R30" s="860"/>
      <c r="S30" s="858" t="s">
        <v>364</v>
      </c>
      <c r="T30" s="859"/>
      <c r="U30" s="859"/>
      <c r="V30" s="859"/>
      <c r="W30" s="859"/>
      <c r="X30" s="859"/>
      <c r="Y30" s="859"/>
      <c r="Z30" s="859"/>
      <c r="AA30" s="859"/>
      <c r="AB30" s="859"/>
      <c r="AC30" s="859"/>
      <c r="AD30" s="859"/>
      <c r="AE30" s="859"/>
      <c r="AF30" s="859"/>
      <c r="AG30" s="859"/>
      <c r="AH30" s="859"/>
      <c r="AI30" s="860"/>
      <c r="AJ30" s="861" t="s">
        <v>140</v>
      </c>
      <c r="AK30" s="862"/>
      <c r="AL30" s="862"/>
      <c r="AM30" s="862"/>
      <c r="AN30" s="862"/>
      <c r="AO30" s="862"/>
      <c r="AP30" s="862"/>
      <c r="AQ30" s="862"/>
      <c r="AR30" s="862"/>
      <c r="AS30" s="862"/>
      <c r="AT30" s="862"/>
      <c r="AU30" s="862"/>
      <c r="AV30" s="862"/>
      <c r="AW30" s="862"/>
      <c r="AX30" s="862"/>
      <c r="AY30" s="862"/>
      <c r="AZ30" s="862"/>
      <c r="BA30" s="863"/>
    </row>
    <row r="31" spans="1:54">
      <c r="A31" s="192"/>
      <c r="B31" s="192"/>
      <c r="C31" s="192"/>
      <c r="D31" s="194"/>
      <c r="E31" s="195"/>
      <c r="F31" s="195"/>
      <c r="G31" s="195"/>
      <c r="H31" s="195"/>
      <c r="I31" s="195"/>
      <c r="J31" s="195"/>
      <c r="K31" s="195"/>
      <c r="L31" s="195"/>
      <c r="M31" s="195"/>
      <c r="N31" s="195"/>
      <c r="O31" s="195"/>
      <c r="P31" s="195"/>
      <c r="Q31" s="195"/>
      <c r="R31" s="196"/>
      <c r="S31" s="194"/>
      <c r="T31" s="195"/>
      <c r="U31" s="195"/>
      <c r="V31" s="195"/>
      <c r="W31" s="195"/>
      <c r="X31" s="195"/>
      <c r="Y31" s="195"/>
      <c r="Z31" s="195"/>
      <c r="AA31" s="195"/>
      <c r="AB31" s="195"/>
      <c r="AC31" s="195"/>
      <c r="AD31" s="195"/>
      <c r="AE31" s="195"/>
      <c r="AF31" s="195"/>
      <c r="AG31" s="195"/>
      <c r="AH31" s="195"/>
      <c r="AI31" s="195"/>
      <c r="AJ31" s="244"/>
      <c r="AK31" s="245"/>
      <c r="AL31" s="246"/>
      <c r="AM31" s="247"/>
      <c r="AN31" s="248"/>
      <c r="AO31" s="246"/>
      <c r="AP31" s="248"/>
      <c r="AQ31" s="246"/>
      <c r="AR31" s="246"/>
      <c r="AS31" s="248"/>
      <c r="AT31" s="246"/>
      <c r="AU31" s="248"/>
      <c r="AV31" s="246"/>
      <c r="AW31" s="248"/>
      <c r="AX31" s="246"/>
      <c r="AY31" s="248"/>
      <c r="AZ31" s="246"/>
      <c r="BA31" s="249"/>
    </row>
    <row r="32" spans="1:54">
      <c r="A32" s="192"/>
      <c r="B32" s="192"/>
      <c r="C32" s="192"/>
      <c r="D32" s="864" t="s">
        <v>360</v>
      </c>
      <c r="E32" s="857"/>
      <c r="F32" s="857"/>
      <c r="G32" s="857"/>
      <c r="H32" s="857"/>
      <c r="I32" s="857"/>
      <c r="J32" s="857"/>
      <c r="K32" s="857"/>
      <c r="L32" s="857"/>
      <c r="M32" s="857"/>
      <c r="N32" s="857"/>
      <c r="O32" s="857"/>
      <c r="P32" s="857"/>
      <c r="Q32" s="857"/>
      <c r="R32" s="198"/>
      <c r="S32" s="874">
        <f>'別紙1-1-1「ロボット積算調書」'!D9</f>
        <v>0</v>
      </c>
      <c r="T32" s="867"/>
      <c r="U32" s="867"/>
      <c r="V32" s="867"/>
      <c r="W32" s="867"/>
      <c r="X32" s="867"/>
      <c r="Y32" s="867"/>
      <c r="Z32" s="867"/>
      <c r="AA32" s="867"/>
      <c r="AB32" s="867"/>
      <c r="AC32" s="867"/>
      <c r="AD32" s="867"/>
      <c r="AE32" s="867"/>
      <c r="AF32" s="867"/>
      <c r="AG32" s="867"/>
      <c r="AH32" s="867"/>
      <c r="AI32" s="867"/>
      <c r="AJ32" s="250"/>
      <c r="AK32" s="234"/>
      <c r="AL32" s="240"/>
      <c r="AM32" s="237"/>
      <c r="AN32" s="235"/>
      <c r="AO32" s="240"/>
      <c r="AP32" s="235"/>
      <c r="AQ32" s="240"/>
      <c r="AR32" s="240"/>
      <c r="AS32" s="235"/>
      <c r="AT32" s="240"/>
      <c r="AU32" s="235"/>
      <c r="AV32" s="240"/>
      <c r="AW32" s="235"/>
      <c r="AX32" s="240"/>
      <c r="AY32" s="235"/>
      <c r="AZ32" s="240"/>
      <c r="BA32" s="251"/>
      <c r="BB32" s="236"/>
    </row>
    <row r="33" spans="1:62">
      <c r="A33" s="192"/>
      <c r="B33" s="192"/>
      <c r="C33" s="192"/>
      <c r="D33" s="197"/>
      <c r="E33" s="192"/>
      <c r="F33" s="192"/>
      <c r="G33" s="192"/>
      <c r="H33" s="192"/>
      <c r="I33" s="192"/>
      <c r="J33" s="192"/>
      <c r="K33" s="192"/>
      <c r="L33" s="192"/>
      <c r="M33" s="192"/>
      <c r="N33" s="192"/>
      <c r="O33" s="192"/>
      <c r="P33" s="192"/>
      <c r="Q33" s="192"/>
      <c r="R33" s="198"/>
      <c r="S33" s="230"/>
      <c r="T33" s="193"/>
      <c r="U33" s="193"/>
      <c r="V33" s="193"/>
      <c r="W33" s="193"/>
      <c r="X33" s="193"/>
      <c r="Y33" s="193"/>
      <c r="Z33" s="193"/>
      <c r="AA33" s="193"/>
      <c r="AB33" s="193"/>
      <c r="AC33" s="193"/>
      <c r="AD33" s="193"/>
      <c r="AE33" s="193"/>
      <c r="AF33" s="193"/>
      <c r="AG33" s="193"/>
      <c r="AH33" s="193"/>
      <c r="AI33" s="193"/>
      <c r="AJ33" s="252"/>
      <c r="AK33" s="238"/>
      <c r="AL33" s="241"/>
      <c r="AM33" s="239"/>
      <c r="AN33" s="233"/>
      <c r="AO33" s="241"/>
      <c r="AP33" s="233"/>
      <c r="AQ33" s="241"/>
      <c r="AR33" s="241"/>
      <c r="AS33" s="233"/>
      <c r="AT33" s="241"/>
      <c r="AU33" s="233"/>
      <c r="AV33" s="241"/>
      <c r="AW33" s="233"/>
      <c r="AX33" s="241"/>
      <c r="AY33" s="233"/>
      <c r="AZ33" s="241"/>
      <c r="BA33" s="253"/>
    </row>
    <row r="34" spans="1:62">
      <c r="A34" s="192"/>
      <c r="B34" s="192"/>
      <c r="C34" s="192"/>
      <c r="D34" s="197"/>
      <c r="E34" s="192"/>
      <c r="F34" s="192"/>
      <c r="G34" s="192"/>
      <c r="H34" s="192"/>
      <c r="I34" s="192"/>
      <c r="J34" s="192"/>
      <c r="K34" s="192"/>
      <c r="L34" s="192"/>
      <c r="M34" s="192"/>
      <c r="N34" s="192"/>
      <c r="O34" s="192"/>
      <c r="P34" s="192"/>
      <c r="Q34" s="192"/>
      <c r="R34" s="198"/>
      <c r="S34" s="230"/>
      <c r="T34" s="193"/>
      <c r="U34" s="193"/>
      <c r="V34" s="193"/>
      <c r="W34" s="193"/>
      <c r="X34" s="193"/>
      <c r="Y34" s="193"/>
      <c r="Z34" s="193"/>
      <c r="AA34" s="193"/>
      <c r="AB34" s="193"/>
      <c r="AC34" s="193"/>
      <c r="AD34" s="193"/>
      <c r="AE34" s="193"/>
      <c r="AF34" s="193"/>
      <c r="AG34" s="193"/>
      <c r="AH34" s="193"/>
      <c r="AI34" s="193"/>
      <c r="AJ34" s="250"/>
      <c r="AK34" s="234"/>
      <c r="AL34" s="240"/>
      <c r="AM34" s="237"/>
      <c r="AN34" s="235"/>
      <c r="AO34" s="240"/>
      <c r="AP34" s="235"/>
      <c r="AQ34" s="240"/>
      <c r="AR34" s="240"/>
      <c r="AS34" s="235"/>
      <c r="AT34" s="240"/>
      <c r="AU34" s="240"/>
      <c r="AV34" s="240"/>
      <c r="AW34" s="235"/>
      <c r="AX34" s="240"/>
      <c r="AY34" s="235"/>
      <c r="AZ34" s="240"/>
      <c r="BA34" s="251"/>
    </row>
    <row r="35" spans="1:62">
      <c r="A35" s="192"/>
      <c r="B35" s="192"/>
      <c r="C35" s="192"/>
      <c r="D35" s="197"/>
      <c r="E35" s="192"/>
      <c r="F35" s="192"/>
      <c r="G35" s="192"/>
      <c r="H35" s="192"/>
      <c r="I35" s="192"/>
      <c r="J35" s="192"/>
      <c r="K35" s="192"/>
      <c r="L35" s="192"/>
      <c r="M35" s="192"/>
      <c r="N35" s="192"/>
      <c r="O35" s="192"/>
      <c r="P35" s="192"/>
      <c r="Q35" s="192"/>
      <c r="R35" s="198"/>
      <c r="S35" s="230"/>
      <c r="T35" s="193"/>
      <c r="U35" s="193"/>
      <c r="V35" s="193"/>
      <c r="W35" s="193"/>
      <c r="X35" s="193"/>
      <c r="Y35" s="193"/>
      <c r="Z35" s="193"/>
      <c r="AA35" s="193"/>
      <c r="AB35" s="193"/>
      <c r="AC35" s="193"/>
      <c r="AD35" s="193"/>
      <c r="AE35" s="193"/>
      <c r="AF35" s="193"/>
      <c r="AG35" s="193"/>
      <c r="AH35" s="193"/>
      <c r="AI35" s="193"/>
      <c r="AJ35" s="252"/>
      <c r="AK35" s="238"/>
      <c r="AL35" s="241"/>
      <c r="AM35" s="239"/>
      <c r="AN35" s="233"/>
      <c r="AO35" s="241"/>
      <c r="AP35" s="233"/>
      <c r="AQ35" s="241"/>
      <c r="AR35" s="241"/>
      <c r="AS35" s="233"/>
      <c r="AT35" s="241"/>
      <c r="AU35" s="233"/>
      <c r="AV35" s="241"/>
      <c r="AW35" s="233"/>
      <c r="AX35" s="241"/>
      <c r="AY35" s="233"/>
      <c r="AZ35" s="241"/>
      <c r="BA35" s="253"/>
    </row>
    <row r="36" spans="1:62">
      <c r="A36" s="192"/>
      <c r="B36" s="192"/>
      <c r="C36" s="192"/>
      <c r="D36" s="197"/>
      <c r="E36" s="192"/>
      <c r="F36" s="192"/>
      <c r="G36" s="192"/>
      <c r="H36" s="192"/>
      <c r="I36" s="192"/>
      <c r="J36" s="192"/>
      <c r="K36" s="192"/>
      <c r="L36" s="192"/>
      <c r="M36" s="192"/>
      <c r="N36" s="192"/>
      <c r="O36" s="192"/>
      <c r="P36" s="192"/>
      <c r="Q36" s="192"/>
      <c r="R36" s="198"/>
      <c r="S36" s="230"/>
      <c r="T36" s="193"/>
      <c r="U36" s="193"/>
      <c r="V36" s="193"/>
      <c r="W36" s="193"/>
      <c r="X36" s="193"/>
      <c r="Y36" s="193"/>
      <c r="Z36" s="193"/>
      <c r="AA36" s="193"/>
      <c r="AB36" s="193"/>
      <c r="AC36" s="193"/>
      <c r="AD36" s="193"/>
      <c r="AE36" s="193"/>
      <c r="AF36" s="193"/>
      <c r="AG36" s="193"/>
      <c r="AH36" s="193"/>
      <c r="AI36" s="193"/>
      <c r="AJ36" s="250"/>
      <c r="AK36" s="234"/>
      <c r="AL36" s="240"/>
      <c r="AM36" s="237"/>
      <c r="AN36" s="235"/>
      <c r="AO36" s="240"/>
      <c r="AP36" s="235"/>
      <c r="AQ36" s="240"/>
      <c r="AR36" s="240"/>
      <c r="AS36" s="235"/>
      <c r="AT36" s="240"/>
      <c r="AU36" s="235"/>
      <c r="AV36" s="240"/>
      <c r="AW36" s="235"/>
      <c r="AX36" s="240"/>
      <c r="AY36" s="235"/>
      <c r="AZ36" s="240"/>
      <c r="BA36" s="251"/>
      <c r="BB36" s="236"/>
    </row>
    <row r="37" spans="1:62">
      <c r="A37" s="192"/>
      <c r="B37" s="192"/>
      <c r="C37" s="192"/>
      <c r="D37" s="197"/>
      <c r="E37" s="192"/>
      <c r="F37" s="192"/>
      <c r="G37" s="192"/>
      <c r="H37" s="192"/>
      <c r="I37" s="192"/>
      <c r="J37" s="192"/>
      <c r="K37" s="192"/>
      <c r="L37" s="192"/>
      <c r="M37" s="192"/>
      <c r="N37" s="192"/>
      <c r="O37" s="192"/>
      <c r="P37" s="192"/>
      <c r="Q37" s="192"/>
      <c r="R37" s="198"/>
      <c r="S37" s="230"/>
      <c r="T37" s="193"/>
      <c r="U37" s="193"/>
      <c r="V37" s="193"/>
      <c r="W37" s="193"/>
      <c r="X37" s="193"/>
      <c r="Y37" s="193"/>
      <c r="Z37" s="193"/>
      <c r="AA37" s="193"/>
      <c r="AB37" s="193"/>
      <c r="AC37" s="193"/>
      <c r="AD37" s="193"/>
      <c r="AE37" s="193"/>
      <c r="AF37" s="193"/>
      <c r="AG37" s="193"/>
      <c r="AH37" s="193"/>
      <c r="AI37" s="193"/>
      <c r="AJ37" s="252"/>
      <c r="AK37" s="238"/>
      <c r="AL37" s="241"/>
      <c r="AM37" s="239"/>
      <c r="AN37" s="233"/>
      <c r="AO37" s="241"/>
      <c r="AP37" s="233"/>
      <c r="AQ37" s="241"/>
      <c r="AR37" s="241"/>
      <c r="AS37" s="233"/>
      <c r="AT37" s="241"/>
      <c r="AU37" s="233"/>
      <c r="AV37" s="241"/>
      <c r="AW37" s="233"/>
      <c r="AX37" s="241"/>
      <c r="AY37" s="233"/>
      <c r="AZ37" s="241"/>
      <c r="BA37" s="253"/>
    </row>
    <row r="38" spans="1:62">
      <c r="A38" s="192"/>
      <c r="B38" s="192"/>
      <c r="C38" s="192"/>
      <c r="D38" s="864" t="s">
        <v>361</v>
      </c>
      <c r="E38" s="857"/>
      <c r="F38" s="857"/>
      <c r="G38" s="857"/>
      <c r="H38" s="857"/>
      <c r="I38" s="857"/>
      <c r="J38" s="857"/>
      <c r="K38" s="857"/>
      <c r="L38" s="857"/>
      <c r="M38" s="857"/>
      <c r="N38" s="857"/>
      <c r="O38" s="857"/>
      <c r="P38" s="857"/>
      <c r="Q38" s="857"/>
      <c r="R38" s="865"/>
      <c r="S38" s="866">
        <f>'別紙1-1「積算調書」統合'!C10</f>
        <v>0</v>
      </c>
      <c r="T38" s="867"/>
      <c r="U38" s="867"/>
      <c r="V38" s="867"/>
      <c r="W38" s="867"/>
      <c r="X38" s="867"/>
      <c r="Y38" s="867"/>
      <c r="Z38" s="867"/>
      <c r="AA38" s="867"/>
      <c r="AB38" s="867"/>
      <c r="AC38" s="867"/>
      <c r="AD38" s="867"/>
      <c r="AE38" s="867"/>
      <c r="AF38" s="867"/>
      <c r="AG38" s="867"/>
      <c r="AH38" s="867"/>
      <c r="AI38" s="867"/>
      <c r="AJ38" s="254"/>
      <c r="AK38" s="234"/>
      <c r="AL38" s="240"/>
      <c r="AM38" s="237"/>
      <c r="AN38" s="235"/>
      <c r="AO38" s="240"/>
      <c r="AP38" s="235"/>
      <c r="AQ38" s="240"/>
      <c r="AR38" s="240"/>
      <c r="AS38" s="235"/>
      <c r="AT38" s="240"/>
      <c r="AU38" s="235"/>
      <c r="AV38" s="240"/>
      <c r="AW38" s="235"/>
      <c r="AX38" s="240"/>
      <c r="AY38" s="235"/>
      <c r="AZ38" s="240"/>
      <c r="BA38" s="251"/>
    </row>
    <row r="39" spans="1:62">
      <c r="A39" s="192"/>
      <c r="B39" s="192"/>
      <c r="C39" s="192"/>
      <c r="D39" s="197"/>
      <c r="E39" s="192"/>
      <c r="F39" s="192"/>
      <c r="G39" s="192"/>
      <c r="H39" s="192"/>
      <c r="I39" s="192"/>
      <c r="J39" s="192"/>
      <c r="K39" s="192"/>
      <c r="L39" s="192"/>
      <c r="M39" s="192"/>
      <c r="N39" s="192"/>
      <c r="O39" s="192"/>
      <c r="P39" s="192"/>
      <c r="Q39" s="192"/>
      <c r="R39" s="198"/>
      <c r="S39" s="197"/>
      <c r="T39" s="192"/>
      <c r="U39" s="192"/>
      <c r="V39" s="192"/>
      <c r="W39" s="192"/>
      <c r="X39" s="192"/>
      <c r="Y39" s="192"/>
      <c r="Z39" s="192"/>
      <c r="AA39" s="192"/>
      <c r="AB39" s="192"/>
      <c r="AC39" s="192"/>
      <c r="AD39" s="192"/>
      <c r="AE39" s="192"/>
      <c r="AF39" s="192"/>
      <c r="AG39" s="192"/>
      <c r="AH39" s="192"/>
      <c r="AI39" s="192"/>
      <c r="AJ39" s="252"/>
      <c r="AK39" s="238"/>
      <c r="AL39" s="241"/>
      <c r="AM39" s="239"/>
      <c r="AN39" s="233"/>
      <c r="AO39" s="241"/>
      <c r="AP39" s="233"/>
      <c r="AQ39" s="241"/>
      <c r="AR39" s="241"/>
      <c r="AS39" s="233"/>
      <c r="AT39" s="241"/>
      <c r="AU39" s="233"/>
      <c r="AV39" s="241"/>
      <c r="AW39" s="233"/>
      <c r="AX39" s="241"/>
      <c r="AY39" s="233"/>
      <c r="AZ39" s="241"/>
      <c r="BA39" s="253"/>
    </row>
    <row r="40" spans="1:62">
      <c r="A40" s="192"/>
      <c r="B40" s="192"/>
      <c r="C40" s="192"/>
      <c r="D40" s="197"/>
      <c r="E40" s="192"/>
      <c r="F40" s="192"/>
      <c r="G40" s="192"/>
      <c r="H40" s="192"/>
      <c r="I40" s="192"/>
      <c r="J40" s="192"/>
      <c r="K40" s="192"/>
      <c r="L40" s="192"/>
      <c r="M40" s="192"/>
      <c r="N40" s="192"/>
      <c r="O40" s="192"/>
      <c r="P40" s="192"/>
      <c r="Q40" s="192"/>
      <c r="R40" s="198"/>
      <c r="S40" s="197"/>
      <c r="T40" s="192"/>
      <c r="U40" s="192"/>
      <c r="V40" s="192"/>
      <c r="W40" s="192"/>
      <c r="X40" s="192"/>
      <c r="Y40" s="192"/>
      <c r="Z40" s="192"/>
      <c r="AA40" s="192"/>
      <c r="AB40" s="192"/>
      <c r="AC40" s="192"/>
      <c r="AD40" s="192"/>
      <c r="AE40" s="192"/>
      <c r="AF40" s="192"/>
      <c r="AG40" s="192"/>
      <c r="AH40" s="192"/>
      <c r="AI40" s="192"/>
      <c r="AJ40" s="250"/>
      <c r="AK40" s="234"/>
      <c r="AL40" s="240"/>
      <c r="AM40" s="237"/>
      <c r="AN40" s="235"/>
      <c r="AO40" s="240"/>
      <c r="AP40" s="235"/>
      <c r="AQ40" s="240"/>
      <c r="AR40" s="240"/>
      <c r="AS40" s="235"/>
      <c r="AT40" s="240"/>
      <c r="AU40" s="235"/>
      <c r="AV40" s="240"/>
      <c r="AW40" s="235"/>
      <c r="AX40" s="240"/>
      <c r="AY40" s="235"/>
      <c r="AZ40" s="240"/>
      <c r="BA40" s="251"/>
    </row>
    <row r="41" spans="1:62">
      <c r="A41" s="192"/>
      <c r="B41" s="192"/>
      <c r="C41" s="192"/>
      <c r="D41" s="197"/>
      <c r="E41" s="192"/>
      <c r="F41" s="192"/>
      <c r="G41" s="192"/>
      <c r="H41" s="192"/>
      <c r="I41" s="192"/>
      <c r="J41" s="192"/>
      <c r="K41" s="192"/>
      <c r="L41" s="192"/>
      <c r="M41" s="192"/>
      <c r="N41" s="192"/>
      <c r="O41" s="192"/>
      <c r="P41" s="192"/>
      <c r="Q41" s="192"/>
      <c r="R41" s="198"/>
      <c r="S41" s="197"/>
      <c r="T41" s="192"/>
      <c r="U41" s="192"/>
      <c r="V41" s="192"/>
      <c r="W41" s="192"/>
      <c r="X41" s="192"/>
      <c r="Y41" s="192"/>
      <c r="Z41" s="192"/>
      <c r="AA41" s="192"/>
      <c r="AB41" s="192"/>
      <c r="AC41" s="192"/>
      <c r="AD41" s="192"/>
      <c r="AE41" s="192"/>
      <c r="AF41" s="192"/>
      <c r="AG41" s="192"/>
      <c r="AH41" s="192"/>
      <c r="AI41" s="192"/>
      <c r="AJ41" s="252"/>
      <c r="AK41" s="238"/>
      <c r="AL41" s="241"/>
      <c r="AM41" s="239"/>
      <c r="AN41" s="233"/>
      <c r="AO41" s="241"/>
      <c r="AP41" s="233"/>
      <c r="AQ41" s="241"/>
      <c r="AR41" s="241"/>
      <c r="AS41" s="233"/>
      <c r="AT41" s="241"/>
      <c r="AU41" s="233"/>
      <c r="AV41" s="241"/>
      <c r="AW41" s="233"/>
      <c r="AX41" s="241"/>
      <c r="AY41" s="233"/>
      <c r="AZ41" s="241"/>
      <c r="BA41" s="253"/>
    </row>
    <row r="42" spans="1:62">
      <c r="A42" s="192"/>
      <c r="B42" s="192"/>
      <c r="C42" s="192"/>
      <c r="D42" s="197"/>
      <c r="E42" s="192"/>
      <c r="F42" s="192"/>
      <c r="G42" s="192"/>
      <c r="H42" s="192"/>
      <c r="I42" s="192"/>
      <c r="J42" s="192"/>
      <c r="K42" s="192"/>
      <c r="L42" s="192"/>
      <c r="M42" s="192"/>
      <c r="N42" s="192"/>
      <c r="O42" s="192"/>
      <c r="P42" s="192"/>
      <c r="Q42" s="192"/>
      <c r="R42" s="198"/>
      <c r="S42" s="197"/>
      <c r="T42" s="192"/>
      <c r="U42" s="192"/>
      <c r="V42" s="192"/>
      <c r="W42" s="192"/>
      <c r="X42" s="192"/>
      <c r="Y42" s="192"/>
      <c r="Z42" s="192"/>
      <c r="AA42" s="192"/>
      <c r="AB42" s="192"/>
      <c r="AC42" s="192"/>
      <c r="AD42" s="192"/>
      <c r="AE42" s="192"/>
      <c r="AF42" s="192"/>
      <c r="AG42" s="192"/>
      <c r="AH42" s="192"/>
      <c r="AI42" s="192"/>
      <c r="AJ42" s="250"/>
      <c r="AK42" s="234"/>
      <c r="AL42" s="240"/>
      <c r="AM42" s="237"/>
      <c r="AN42" s="235"/>
      <c r="AO42" s="240"/>
      <c r="AP42" s="235"/>
      <c r="AQ42" s="240"/>
      <c r="AR42" s="240"/>
      <c r="AS42" s="235"/>
      <c r="AT42" s="240"/>
      <c r="AU42" s="235"/>
      <c r="AV42" s="240"/>
      <c r="AW42" s="235"/>
      <c r="AX42" s="240"/>
      <c r="AY42" s="235"/>
      <c r="AZ42" s="240"/>
      <c r="BA42" s="251"/>
    </row>
    <row r="43" spans="1:62">
      <c r="A43" s="192"/>
      <c r="B43" s="192"/>
      <c r="C43" s="192"/>
      <c r="D43" s="197"/>
      <c r="E43" s="192"/>
      <c r="F43" s="192"/>
      <c r="G43" s="192"/>
      <c r="H43" s="192"/>
      <c r="I43" s="192"/>
      <c r="J43" s="192"/>
      <c r="K43" s="192"/>
      <c r="L43" s="192"/>
      <c r="M43" s="192"/>
      <c r="N43" s="192"/>
      <c r="O43" s="192"/>
      <c r="P43" s="192"/>
      <c r="Q43" s="192"/>
      <c r="R43" s="198"/>
      <c r="S43" s="197"/>
      <c r="T43" s="192"/>
      <c r="U43" s="192"/>
      <c r="V43" s="192"/>
      <c r="W43" s="192"/>
      <c r="X43" s="192"/>
      <c r="Y43" s="192"/>
      <c r="Z43" s="192"/>
      <c r="AA43" s="192"/>
      <c r="AB43" s="192"/>
      <c r="AC43" s="192"/>
      <c r="AD43" s="192"/>
      <c r="AE43" s="192"/>
      <c r="AF43" s="192"/>
      <c r="AG43" s="192"/>
      <c r="AH43" s="192"/>
      <c r="AI43" s="192"/>
      <c r="AJ43" s="252"/>
      <c r="AK43" s="238"/>
      <c r="AL43" s="241"/>
      <c r="AM43" s="239"/>
      <c r="AN43" s="233"/>
      <c r="AO43" s="241"/>
      <c r="AP43" s="233"/>
      <c r="AQ43" s="241"/>
      <c r="AR43" s="241"/>
      <c r="AS43" s="233"/>
      <c r="AT43" s="241"/>
      <c r="AU43" s="233"/>
      <c r="AV43" s="241"/>
      <c r="AW43" s="233"/>
      <c r="AX43" s="241"/>
      <c r="AY43" s="233"/>
      <c r="AZ43" s="241"/>
      <c r="BA43" s="253"/>
    </row>
    <row r="44" spans="1:62">
      <c r="A44" s="192"/>
      <c r="B44" s="192"/>
      <c r="C44" s="192"/>
      <c r="D44" s="202"/>
      <c r="E44" s="203"/>
      <c r="F44" s="192"/>
      <c r="G44" s="192"/>
      <c r="H44" s="192"/>
      <c r="I44" s="192"/>
      <c r="J44" s="192"/>
      <c r="K44" s="192"/>
      <c r="L44" s="192"/>
      <c r="M44" s="192"/>
      <c r="N44" s="192"/>
      <c r="O44" s="192"/>
      <c r="P44" s="192"/>
      <c r="Q44" s="192"/>
      <c r="R44" s="198"/>
      <c r="S44" s="197"/>
      <c r="T44" s="192"/>
      <c r="U44" s="192"/>
      <c r="V44" s="192"/>
      <c r="W44" s="192"/>
      <c r="X44" s="192"/>
      <c r="Y44" s="192"/>
      <c r="Z44" s="192"/>
      <c r="AA44" s="192"/>
      <c r="AB44" s="192"/>
      <c r="AC44" s="192"/>
      <c r="AD44" s="192"/>
      <c r="AE44" s="192"/>
      <c r="AF44" s="192"/>
      <c r="AG44" s="192"/>
      <c r="AH44" s="192"/>
      <c r="AI44" s="192"/>
      <c r="AJ44" s="255"/>
      <c r="AK44" s="256"/>
      <c r="AL44" s="257"/>
      <c r="AM44" s="258"/>
      <c r="AN44" s="259"/>
      <c r="AO44" s="257"/>
      <c r="AP44" s="259"/>
      <c r="AQ44" s="257"/>
      <c r="AR44" s="257"/>
      <c r="AS44" s="259"/>
      <c r="AT44" s="257"/>
      <c r="AU44" s="259"/>
      <c r="AV44" s="257"/>
      <c r="AW44" s="259"/>
      <c r="AX44" s="257"/>
      <c r="AY44" s="259"/>
      <c r="AZ44" s="257"/>
      <c r="BA44" s="260"/>
      <c r="BJ44" s="243"/>
    </row>
    <row r="45" spans="1:62">
      <c r="A45" s="192"/>
      <c r="D45" s="858" t="s">
        <v>141</v>
      </c>
      <c r="E45" s="859"/>
      <c r="F45" s="859"/>
      <c r="G45" s="859"/>
      <c r="H45" s="859"/>
      <c r="I45" s="859"/>
      <c r="J45" s="859"/>
      <c r="K45" s="859"/>
      <c r="L45" s="859"/>
      <c r="M45" s="859"/>
      <c r="N45" s="859"/>
      <c r="O45" s="859"/>
      <c r="P45" s="859"/>
      <c r="Q45" s="859"/>
      <c r="R45" s="860"/>
      <c r="S45" s="869">
        <f>S32+S38</f>
        <v>0</v>
      </c>
      <c r="T45" s="870"/>
      <c r="U45" s="870"/>
      <c r="V45" s="870"/>
      <c r="W45" s="870"/>
      <c r="X45" s="870"/>
      <c r="Y45" s="870"/>
      <c r="Z45" s="870"/>
      <c r="AA45" s="870"/>
      <c r="AB45" s="870"/>
      <c r="AC45" s="870"/>
      <c r="AD45" s="870"/>
      <c r="AE45" s="870"/>
      <c r="AF45" s="870"/>
      <c r="AG45" s="870"/>
      <c r="AH45" s="870"/>
      <c r="AI45" s="871"/>
      <c r="AJ45" s="202"/>
      <c r="AK45" s="203"/>
      <c r="AL45" s="203"/>
      <c r="AM45" s="203"/>
      <c r="AN45" s="203"/>
      <c r="AO45" s="203"/>
      <c r="AP45" s="203"/>
      <c r="AQ45" s="203"/>
      <c r="AR45" s="203"/>
      <c r="AS45" s="203"/>
      <c r="AT45" s="203"/>
      <c r="AU45" s="203"/>
      <c r="AV45" s="203"/>
      <c r="AW45" s="203"/>
      <c r="AX45" s="203"/>
      <c r="AY45" s="203"/>
      <c r="AZ45" s="203"/>
      <c r="BA45" s="242"/>
    </row>
    <row r="46" spans="1:62">
      <c r="A46" s="192"/>
      <c r="B46" s="192"/>
      <c r="C46" s="192"/>
      <c r="D46" s="192"/>
      <c r="E46" s="192"/>
      <c r="F46" s="192"/>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2"/>
      <c r="AE46" s="192"/>
      <c r="AF46" s="192"/>
      <c r="AG46" s="192"/>
      <c r="AH46" s="192"/>
      <c r="AI46" s="192"/>
      <c r="AJ46" s="192"/>
      <c r="AK46" s="192"/>
      <c r="AL46" s="192"/>
      <c r="AM46" s="192"/>
      <c r="AN46" s="192"/>
      <c r="AO46" s="192"/>
      <c r="AP46" s="192"/>
      <c r="AQ46" s="192"/>
      <c r="AR46" s="192"/>
      <c r="AS46" s="192"/>
      <c r="AT46" s="192"/>
      <c r="AU46" s="192"/>
      <c r="AV46" s="192"/>
      <c r="AW46" s="192"/>
      <c r="AX46" s="192"/>
      <c r="AY46" s="192"/>
      <c r="AZ46" s="192"/>
      <c r="BA46" s="192"/>
    </row>
    <row r="47" spans="1:62">
      <c r="A47" s="192"/>
      <c r="B47" s="192"/>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2"/>
      <c r="AL47" s="192"/>
      <c r="AM47" s="192"/>
      <c r="AN47" s="192"/>
      <c r="AO47" s="192"/>
      <c r="AP47" s="192"/>
      <c r="AQ47" s="192"/>
      <c r="AR47" s="192"/>
      <c r="AS47" s="192"/>
      <c r="AT47" s="192"/>
      <c r="AU47" s="192"/>
      <c r="AV47" s="192"/>
      <c r="AW47" s="192"/>
      <c r="AX47" s="192"/>
      <c r="AY47" s="192"/>
      <c r="AZ47" s="192"/>
      <c r="BA47" s="192"/>
    </row>
    <row r="48" spans="1:62">
      <c r="A48" s="192"/>
      <c r="B48" s="192" t="s">
        <v>143</v>
      </c>
      <c r="C48" s="192" t="s">
        <v>144</v>
      </c>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c r="AM48" s="192"/>
      <c r="AN48" s="192"/>
      <c r="AO48" s="192"/>
      <c r="AP48" s="192"/>
      <c r="AQ48" s="192"/>
      <c r="AR48" s="192"/>
      <c r="AS48" s="192"/>
      <c r="AT48" s="192"/>
      <c r="AU48" s="192"/>
      <c r="AV48" s="192"/>
      <c r="AW48" s="192"/>
      <c r="AX48" s="192"/>
      <c r="AY48" s="192"/>
      <c r="AZ48" s="192"/>
      <c r="BA48" s="192"/>
    </row>
    <row r="49" spans="1:53">
      <c r="A49" s="192"/>
      <c r="B49" s="192"/>
      <c r="C49" s="192"/>
      <c r="D49" s="192"/>
      <c r="E49" s="192"/>
      <c r="F49" s="192"/>
      <c r="G49" s="192"/>
      <c r="H49" s="192"/>
      <c r="I49" s="192"/>
      <c r="J49" s="192"/>
      <c r="K49" s="192"/>
      <c r="L49" s="192"/>
      <c r="M49" s="192"/>
      <c r="N49" s="192"/>
      <c r="O49" s="192"/>
      <c r="P49" s="192"/>
      <c r="Q49" s="192"/>
      <c r="R49" s="192"/>
      <c r="S49" s="192"/>
      <c r="T49" s="192"/>
      <c r="U49" s="192"/>
      <c r="V49" s="192"/>
      <c r="W49" s="192"/>
      <c r="X49" s="192"/>
      <c r="Y49" s="192"/>
      <c r="Z49" s="192"/>
      <c r="AA49" s="192"/>
      <c r="AB49" s="192"/>
      <c r="AC49" s="192"/>
      <c r="AD49" s="192"/>
      <c r="AE49" s="192"/>
      <c r="AF49" s="192"/>
      <c r="AG49" s="192"/>
      <c r="AH49" s="192"/>
      <c r="AI49" s="192"/>
      <c r="AJ49" s="192"/>
      <c r="AK49" s="192"/>
      <c r="AL49" s="192"/>
      <c r="AM49" s="192"/>
      <c r="AN49" s="192"/>
      <c r="AO49" s="192"/>
      <c r="AP49" s="192"/>
      <c r="AQ49" s="192"/>
      <c r="AR49" s="192"/>
      <c r="AS49" s="192"/>
      <c r="AT49" s="192"/>
      <c r="AU49" s="192"/>
      <c r="AV49" s="192"/>
      <c r="AW49" s="192"/>
      <c r="AX49" s="192"/>
      <c r="AY49" s="192"/>
      <c r="AZ49" s="192"/>
      <c r="BA49" s="192"/>
    </row>
    <row r="50" spans="1:53">
      <c r="A50" s="192"/>
      <c r="B50" s="192"/>
      <c r="C50" s="204"/>
      <c r="D50" s="204" t="s">
        <v>149</v>
      </c>
      <c r="E50" s="204"/>
      <c r="F50" s="204"/>
      <c r="G50" s="204"/>
      <c r="H50" s="204"/>
      <c r="I50" s="204"/>
      <c r="J50" s="204"/>
      <c r="K50" s="204"/>
      <c r="L50" s="204"/>
      <c r="M50" s="204"/>
      <c r="N50" s="204"/>
      <c r="O50" s="204"/>
      <c r="P50" s="204"/>
      <c r="Q50" s="204"/>
      <c r="R50" s="204"/>
      <c r="S50" s="204"/>
      <c r="T50" s="204"/>
      <c r="U50" s="192"/>
      <c r="V50" s="192"/>
      <c r="W50" s="192"/>
      <c r="X50" s="192"/>
      <c r="Y50" s="192"/>
      <c r="Z50" s="192"/>
      <c r="AA50" s="192"/>
      <c r="AB50" s="192"/>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c r="BA50" s="192"/>
    </row>
    <row r="51" spans="1:53">
      <c r="A51" s="192"/>
      <c r="B51" s="192"/>
      <c r="C51" s="192"/>
      <c r="D51" s="192"/>
      <c r="E51" s="192"/>
      <c r="F51" s="192"/>
      <c r="G51" s="192"/>
      <c r="H51" s="192"/>
      <c r="I51" s="192"/>
      <c r="J51" s="192"/>
      <c r="K51" s="192"/>
      <c r="L51" s="192"/>
      <c r="M51" s="192"/>
      <c r="N51" s="192"/>
      <c r="O51" s="192"/>
      <c r="P51" s="192"/>
      <c r="Q51" s="192"/>
      <c r="R51" s="192"/>
      <c r="S51" s="192"/>
      <c r="T51" s="192"/>
      <c r="U51" s="192"/>
      <c r="V51" s="192"/>
      <c r="W51" s="192"/>
      <c r="X51" s="192"/>
      <c r="Y51" s="192"/>
      <c r="Z51" s="192"/>
      <c r="AA51" s="192"/>
      <c r="AB51" s="192"/>
      <c r="AC51" s="192"/>
      <c r="AD51" s="192"/>
      <c r="AE51" s="192"/>
      <c r="AF51" s="192"/>
      <c r="AG51" s="192"/>
      <c r="AH51" s="192"/>
      <c r="AI51" s="192"/>
      <c r="AJ51" s="192"/>
      <c r="AK51" s="192"/>
      <c r="AL51" s="192"/>
      <c r="AM51" s="192"/>
      <c r="AN51" s="192"/>
      <c r="AO51" s="192"/>
      <c r="AP51" s="192"/>
      <c r="AQ51" s="192"/>
      <c r="AR51" s="192"/>
      <c r="AS51" s="192"/>
      <c r="AT51" s="192"/>
      <c r="AU51" s="192"/>
      <c r="AV51" s="192"/>
      <c r="AW51" s="192"/>
      <c r="AX51" s="192"/>
      <c r="AY51" s="192"/>
      <c r="AZ51" s="192"/>
      <c r="BA51" s="192"/>
    </row>
    <row r="52" spans="1:53">
      <c r="A52" s="192"/>
      <c r="B52" s="192"/>
      <c r="C52" s="192"/>
      <c r="D52" s="192"/>
      <c r="E52" s="856" t="s">
        <v>4</v>
      </c>
      <c r="F52" s="856"/>
      <c r="G52" s="856"/>
      <c r="H52" s="856"/>
      <c r="I52" s="856"/>
      <c r="J52" s="856"/>
      <c r="K52" s="856"/>
      <c r="L52" s="856"/>
      <c r="M52" s="856"/>
      <c r="N52" s="856"/>
      <c r="O52" s="856"/>
      <c r="P52" s="856"/>
      <c r="Q52" s="856"/>
      <c r="R52" s="856"/>
      <c r="S52" s="856"/>
      <c r="T52" s="856"/>
      <c r="U52" s="856"/>
      <c r="V52" s="856"/>
      <c r="W52" s="856"/>
      <c r="X52" s="856"/>
      <c r="Y52" s="856"/>
      <c r="Z52" s="856"/>
      <c r="AA52" s="856"/>
      <c r="AB52" s="856"/>
      <c r="AC52" s="856"/>
      <c r="AD52" s="856"/>
      <c r="AE52" s="856"/>
      <c r="AF52" s="856"/>
      <c r="AG52" s="856"/>
      <c r="AH52" s="856"/>
      <c r="AI52" s="856"/>
      <c r="AJ52" s="192"/>
      <c r="AK52" s="192"/>
      <c r="AL52" s="192"/>
      <c r="AM52" s="192"/>
      <c r="AN52" s="192"/>
      <c r="AO52" s="192"/>
      <c r="AP52" s="192"/>
      <c r="AQ52" s="192"/>
      <c r="AR52" s="192"/>
      <c r="AS52" s="192"/>
      <c r="AT52" s="192"/>
      <c r="AU52" s="192"/>
      <c r="AV52" s="192"/>
      <c r="AW52" s="192"/>
      <c r="AX52" s="192"/>
      <c r="AY52" s="192"/>
      <c r="AZ52" s="192"/>
      <c r="BA52" s="192"/>
    </row>
    <row r="53" spans="1:53">
      <c r="A53" s="192"/>
      <c r="B53" s="192"/>
      <c r="C53" s="192"/>
      <c r="D53" s="192"/>
      <c r="F53" s="192"/>
      <c r="G53" s="192"/>
      <c r="H53" s="192"/>
      <c r="I53" s="192"/>
      <c r="J53" s="192"/>
      <c r="K53" s="192"/>
      <c r="L53" s="192"/>
      <c r="M53" s="192"/>
      <c r="N53" s="192"/>
      <c r="O53" s="192"/>
      <c r="P53" s="192"/>
      <c r="Q53" s="192"/>
      <c r="R53" s="192"/>
      <c r="S53" s="192"/>
      <c r="T53" s="192"/>
      <c r="U53" s="192"/>
      <c r="V53" s="192"/>
      <c r="W53" s="192"/>
      <c r="X53" s="192"/>
      <c r="Y53" s="192"/>
      <c r="Z53" s="192"/>
      <c r="AA53" s="192"/>
      <c r="AB53" s="192"/>
      <c r="AC53" s="192"/>
      <c r="AD53" s="193"/>
      <c r="AE53" s="193"/>
      <c r="AF53" s="193"/>
      <c r="AG53" s="193"/>
      <c r="AH53" s="193"/>
      <c r="AI53" s="193"/>
      <c r="AJ53" s="193"/>
      <c r="AK53" s="193"/>
      <c r="AL53" s="193"/>
      <c r="AM53" s="193"/>
      <c r="AO53" s="193"/>
      <c r="AP53" s="193"/>
      <c r="AQ53" s="193"/>
      <c r="AR53" s="193"/>
      <c r="AS53" s="193"/>
    </row>
    <row r="54" spans="1:53">
      <c r="A54" s="192"/>
      <c r="B54" s="192"/>
      <c r="C54" s="192"/>
      <c r="D54" s="192"/>
      <c r="E54" s="856" t="s">
        <v>146</v>
      </c>
      <c r="F54" s="856"/>
      <c r="G54" s="856"/>
      <c r="H54" s="856"/>
      <c r="I54" s="856"/>
      <c r="J54" s="856"/>
      <c r="K54" s="856"/>
      <c r="L54" s="856"/>
      <c r="M54" s="856"/>
      <c r="N54" s="856"/>
      <c r="O54" s="856"/>
      <c r="P54" s="856"/>
      <c r="Q54" s="856"/>
      <c r="R54" s="856"/>
      <c r="S54" s="856"/>
      <c r="T54" s="856"/>
      <c r="U54" s="856"/>
      <c r="V54" s="856"/>
      <c r="W54" s="856"/>
      <c r="X54" s="856"/>
      <c r="Y54" s="856"/>
      <c r="Z54" s="856"/>
      <c r="AA54" s="856"/>
      <c r="AB54" s="856"/>
      <c r="AC54" s="856"/>
      <c r="AD54" s="856"/>
      <c r="AE54" s="856"/>
      <c r="AF54" s="192"/>
      <c r="AG54" s="192" t="s">
        <v>145</v>
      </c>
      <c r="AH54" s="192"/>
      <c r="AI54" s="192"/>
      <c r="AJ54" s="192"/>
      <c r="AK54" s="192"/>
      <c r="AL54" s="192"/>
      <c r="AM54" s="192"/>
      <c r="AN54" s="192"/>
      <c r="AO54" s="192"/>
      <c r="AP54" s="192"/>
      <c r="AQ54" s="192"/>
      <c r="AR54" s="192"/>
      <c r="AS54" s="192"/>
      <c r="AT54" s="192"/>
      <c r="AU54" s="192"/>
      <c r="AV54" s="192"/>
      <c r="AW54" s="192"/>
      <c r="AX54" s="192"/>
      <c r="AY54" s="192"/>
      <c r="AZ54" s="192"/>
      <c r="BA54" s="192"/>
    </row>
    <row r="55" spans="1:53">
      <c r="A55" s="192"/>
      <c r="B55" s="192"/>
      <c r="C55" s="192"/>
      <c r="D55" s="192"/>
      <c r="E55" s="192"/>
      <c r="F55" s="192"/>
      <c r="G55" s="192"/>
      <c r="H55" s="192"/>
      <c r="I55" s="192"/>
      <c r="J55" s="192"/>
      <c r="K55" s="192"/>
      <c r="L55" s="192"/>
      <c r="M55" s="192"/>
      <c r="N55" s="192"/>
      <c r="O55" s="192"/>
      <c r="P55" s="192"/>
      <c r="Q55" s="192"/>
      <c r="R55" s="192"/>
      <c r="S55" s="192"/>
      <c r="T55" s="192"/>
      <c r="U55" s="192"/>
      <c r="V55" s="192"/>
      <c r="W55" s="192"/>
      <c r="X55" s="192"/>
      <c r="Y55" s="192"/>
      <c r="Z55" s="192"/>
      <c r="AA55" s="192"/>
      <c r="AB55" s="192"/>
      <c r="AC55" s="192"/>
      <c r="AD55" s="192"/>
      <c r="AE55" s="192"/>
      <c r="AF55" s="192"/>
      <c r="AG55" s="192"/>
      <c r="AH55" s="192"/>
      <c r="AI55" s="192"/>
      <c r="AJ55" s="192"/>
      <c r="AK55" s="192"/>
      <c r="AL55" s="192"/>
      <c r="AM55" s="192"/>
      <c r="AN55" s="192"/>
      <c r="AO55" s="192"/>
      <c r="AP55" s="192"/>
      <c r="AQ55" s="192"/>
      <c r="AR55" s="192"/>
      <c r="AS55" s="192"/>
      <c r="AT55" s="192"/>
      <c r="AU55" s="192"/>
      <c r="AV55" s="192"/>
      <c r="AW55" s="192"/>
      <c r="AX55" s="192"/>
      <c r="AY55" s="192"/>
      <c r="AZ55" s="192"/>
      <c r="BA55" s="192"/>
    </row>
    <row r="56" spans="1:53">
      <c r="A56" s="192"/>
      <c r="B56" s="192"/>
      <c r="C56" s="192"/>
      <c r="D56" s="192"/>
      <c r="E56" s="192"/>
      <c r="F56" s="192"/>
      <c r="G56" s="192"/>
      <c r="H56" s="192"/>
      <c r="I56" s="192"/>
      <c r="J56" s="192"/>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2"/>
      <c r="AL56" s="192"/>
      <c r="AM56" s="192"/>
      <c r="AN56" s="192"/>
      <c r="AO56" s="192"/>
      <c r="AP56" s="192"/>
      <c r="AQ56" s="192"/>
      <c r="AR56" s="192"/>
      <c r="AS56" s="192"/>
      <c r="AT56" s="192"/>
      <c r="AU56" s="192"/>
      <c r="AV56" s="192"/>
      <c r="AW56" s="192"/>
      <c r="AX56" s="192"/>
      <c r="AY56" s="192"/>
      <c r="AZ56" s="192"/>
      <c r="BA56" s="192"/>
    </row>
    <row r="57" spans="1:53">
      <c r="A57" s="192"/>
      <c r="B57" s="192"/>
      <c r="C57" s="192"/>
      <c r="D57" s="192"/>
      <c r="E57" s="192"/>
      <c r="F57" s="192"/>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2"/>
      <c r="AL57" s="192"/>
      <c r="AM57" s="192"/>
      <c r="AN57" s="192"/>
      <c r="AO57" s="192"/>
      <c r="AP57" s="192"/>
      <c r="AQ57" s="192"/>
      <c r="AR57" s="192"/>
      <c r="AS57" s="192"/>
      <c r="AT57" s="192"/>
      <c r="AU57" s="192"/>
      <c r="AV57" s="192"/>
      <c r="AW57" s="192"/>
      <c r="AX57" s="192"/>
      <c r="AY57" s="192"/>
      <c r="AZ57" s="192"/>
      <c r="BA57" s="192"/>
    </row>
    <row r="58" spans="1:53">
      <c r="A58" s="192"/>
      <c r="B58" s="192"/>
      <c r="C58" s="192"/>
      <c r="D58" s="192"/>
      <c r="E58" s="192"/>
      <c r="F58" s="192"/>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2"/>
      <c r="AE58" s="192"/>
      <c r="AF58" s="192"/>
      <c r="AG58" s="192"/>
      <c r="AH58" s="192"/>
      <c r="AI58" s="192"/>
      <c r="AJ58" s="192"/>
      <c r="AK58" s="192"/>
      <c r="AL58" s="192"/>
      <c r="AM58" s="192"/>
      <c r="AN58" s="192"/>
      <c r="AO58" s="192"/>
      <c r="AP58" s="192"/>
      <c r="AQ58" s="192"/>
      <c r="AR58" s="192"/>
      <c r="AS58" s="192"/>
      <c r="AT58" s="192"/>
      <c r="AU58" s="192"/>
      <c r="AV58" s="192"/>
      <c r="AW58" s="192"/>
      <c r="AX58" s="192"/>
      <c r="AY58" s="192"/>
      <c r="AZ58" s="192"/>
      <c r="BA58" s="192"/>
    </row>
    <row r="59" spans="1:53">
      <c r="A59" s="192"/>
      <c r="B59" s="192"/>
      <c r="C59" s="192"/>
      <c r="D59" s="192"/>
      <c r="E59" s="192"/>
      <c r="F59" s="192"/>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2"/>
      <c r="AL59" s="192"/>
      <c r="AM59" s="192"/>
      <c r="AN59" s="192"/>
      <c r="AO59" s="192"/>
      <c r="AP59" s="192"/>
      <c r="AQ59" s="192"/>
      <c r="AR59" s="192"/>
      <c r="AS59" s="192"/>
      <c r="AT59" s="192"/>
      <c r="AU59" s="192"/>
      <c r="AV59" s="192"/>
      <c r="AW59" s="192"/>
      <c r="AX59" s="192"/>
      <c r="AY59" s="192"/>
      <c r="AZ59" s="192"/>
      <c r="BA59" s="192"/>
    </row>
    <row r="60" spans="1:53">
      <c r="A60" s="192"/>
      <c r="B60" s="192"/>
      <c r="C60" s="192"/>
      <c r="D60" s="192"/>
      <c r="E60" s="192"/>
      <c r="F60" s="192"/>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2"/>
      <c r="AE60" s="192"/>
      <c r="AF60" s="192"/>
      <c r="AG60" s="192"/>
      <c r="AH60" s="192"/>
      <c r="AI60" s="192"/>
      <c r="AJ60" s="192"/>
      <c r="AK60" s="192"/>
      <c r="AL60" s="192"/>
      <c r="AM60" s="192"/>
      <c r="AN60" s="192"/>
      <c r="AO60" s="192"/>
      <c r="AP60" s="192"/>
      <c r="AQ60" s="192"/>
      <c r="AR60" s="192"/>
      <c r="AS60" s="192"/>
      <c r="AT60" s="192"/>
      <c r="AU60" s="192"/>
      <c r="AV60" s="192"/>
      <c r="AW60" s="192"/>
      <c r="AX60" s="192"/>
      <c r="AY60" s="192"/>
      <c r="AZ60" s="192"/>
      <c r="BA60" s="192"/>
    </row>
    <row r="61" spans="1:53">
      <c r="A61" s="192"/>
      <c r="B61" s="192"/>
      <c r="C61" s="192"/>
      <c r="D61" s="192"/>
      <c r="E61" s="192"/>
      <c r="F61" s="192"/>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2"/>
      <c r="AE61" s="192"/>
      <c r="AF61" s="192"/>
      <c r="AG61" s="192"/>
      <c r="AH61" s="192"/>
      <c r="AI61" s="192"/>
      <c r="AJ61" s="192"/>
      <c r="AK61" s="192"/>
      <c r="AL61" s="192"/>
      <c r="AM61" s="192"/>
      <c r="AN61" s="192"/>
      <c r="AO61" s="192"/>
      <c r="AP61" s="192"/>
      <c r="AQ61" s="192"/>
      <c r="AR61" s="192"/>
      <c r="AS61" s="192"/>
      <c r="AT61" s="192"/>
      <c r="AU61" s="192"/>
      <c r="AV61" s="192"/>
      <c r="AW61" s="192"/>
      <c r="AX61" s="192"/>
      <c r="AY61" s="192"/>
      <c r="AZ61" s="192"/>
      <c r="BA61" s="192"/>
    </row>
    <row r="62" spans="1:53">
      <c r="A62" s="192"/>
      <c r="B62" s="192"/>
      <c r="C62" s="192"/>
      <c r="D62" s="192"/>
      <c r="E62" s="192"/>
      <c r="F62" s="192"/>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2"/>
      <c r="AE62" s="192"/>
      <c r="AF62" s="192"/>
      <c r="AG62" s="192"/>
      <c r="AH62" s="192"/>
      <c r="AI62" s="192"/>
      <c r="AJ62" s="192"/>
      <c r="AK62" s="192"/>
      <c r="AL62" s="192"/>
      <c r="AM62" s="192"/>
      <c r="AN62" s="192"/>
      <c r="AO62" s="192"/>
      <c r="AP62" s="192"/>
      <c r="AQ62" s="192"/>
      <c r="AR62" s="192"/>
      <c r="AS62" s="192"/>
      <c r="AT62" s="192"/>
      <c r="AU62" s="192"/>
      <c r="AV62" s="192"/>
      <c r="AW62" s="192"/>
      <c r="AX62" s="192"/>
      <c r="AY62" s="192"/>
      <c r="AZ62" s="192"/>
      <c r="BA62" s="192"/>
    </row>
    <row r="63" spans="1:53">
      <c r="A63" s="192"/>
      <c r="B63" s="192"/>
      <c r="C63" s="192"/>
      <c r="D63" s="192"/>
      <c r="E63" s="192"/>
      <c r="F63" s="192"/>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c r="AI63" s="192"/>
      <c r="AJ63" s="192"/>
      <c r="AK63" s="192"/>
      <c r="AL63" s="192"/>
      <c r="AM63" s="192"/>
      <c r="AN63" s="192"/>
      <c r="AO63" s="192"/>
      <c r="AP63" s="192"/>
      <c r="AQ63" s="192"/>
      <c r="AR63" s="192"/>
      <c r="AS63" s="192"/>
      <c r="AT63" s="192"/>
      <c r="AU63" s="192"/>
      <c r="AV63" s="192"/>
      <c r="AW63" s="192"/>
      <c r="AX63" s="192"/>
      <c r="AY63" s="192"/>
      <c r="AZ63" s="192"/>
      <c r="BA63" s="192"/>
    </row>
    <row r="64" spans="1:53">
      <c r="A64" s="192"/>
      <c r="B64" s="192"/>
      <c r="C64" s="192"/>
      <c r="D64" s="192"/>
      <c r="E64" s="192"/>
      <c r="F64" s="192"/>
      <c r="G64" s="192"/>
      <c r="H64" s="192"/>
      <c r="I64" s="192"/>
      <c r="J64" s="192"/>
      <c r="K64" s="192"/>
      <c r="L64" s="192"/>
      <c r="M64" s="192"/>
      <c r="N64" s="192"/>
      <c r="O64" s="192"/>
      <c r="P64" s="192"/>
      <c r="Q64" s="192"/>
      <c r="R64" s="192"/>
      <c r="S64" s="192"/>
      <c r="T64" s="192"/>
      <c r="U64" s="192"/>
      <c r="V64" s="192"/>
      <c r="W64" s="192"/>
      <c r="X64" s="192"/>
      <c r="Y64" s="192"/>
      <c r="Z64" s="192"/>
      <c r="AA64" s="192"/>
      <c r="AB64" s="192"/>
      <c r="AC64" s="192"/>
      <c r="AD64" s="192"/>
      <c r="AE64" s="192"/>
      <c r="AF64" s="192"/>
      <c r="AG64" s="192"/>
      <c r="AH64" s="192"/>
      <c r="AI64" s="192"/>
      <c r="AJ64" s="192"/>
      <c r="AK64" s="192"/>
      <c r="AL64" s="192"/>
      <c r="AM64" s="192"/>
      <c r="AN64" s="192"/>
      <c r="AO64" s="192"/>
      <c r="AP64" s="192"/>
      <c r="AQ64" s="192"/>
      <c r="AR64" s="192"/>
      <c r="AS64" s="192"/>
      <c r="AT64" s="192"/>
      <c r="AU64" s="192"/>
      <c r="AV64" s="192"/>
      <c r="AW64" s="192"/>
      <c r="AX64" s="192"/>
      <c r="AY64" s="192"/>
      <c r="AZ64" s="192"/>
      <c r="BA64" s="192"/>
    </row>
    <row r="65" spans="1:53">
      <c r="A65" s="192"/>
      <c r="B65" s="192"/>
      <c r="C65" s="192"/>
      <c r="D65" s="192"/>
      <c r="E65" s="192"/>
      <c r="F65" s="192"/>
      <c r="G65" s="192"/>
      <c r="H65" s="192"/>
      <c r="I65" s="192"/>
      <c r="J65" s="192"/>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2"/>
      <c r="AL65" s="192"/>
      <c r="AM65" s="192"/>
      <c r="AN65" s="192"/>
      <c r="AO65" s="192"/>
      <c r="AP65" s="192"/>
      <c r="AQ65" s="192"/>
      <c r="AR65" s="192"/>
      <c r="AS65" s="192"/>
      <c r="AT65" s="192"/>
      <c r="AU65" s="192"/>
      <c r="AV65" s="192"/>
      <c r="AW65" s="192"/>
      <c r="AX65" s="192"/>
      <c r="AY65" s="192"/>
      <c r="AZ65" s="192"/>
      <c r="BA65" s="192"/>
    </row>
    <row r="66" spans="1:53">
      <c r="A66" s="192"/>
      <c r="B66" s="192"/>
      <c r="C66" s="192"/>
      <c r="D66" s="192"/>
      <c r="E66" s="192"/>
      <c r="F66" s="192"/>
      <c r="G66" s="192"/>
      <c r="H66" s="192"/>
      <c r="I66" s="192"/>
      <c r="J66" s="192"/>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2"/>
      <c r="AL66" s="192"/>
      <c r="AM66" s="192"/>
      <c r="AN66" s="192"/>
      <c r="AO66" s="192"/>
      <c r="AP66" s="192"/>
      <c r="AQ66" s="192"/>
      <c r="AR66" s="192"/>
      <c r="AS66" s="192"/>
      <c r="AT66" s="192"/>
      <c r="AU66" s="192"/>
      <c r="AV66" s="192"/>
      <c r="AW66" s="192"/>
      <c r="AX66" s="192"/>
      <c r="AY66" s="192"/>
      <c r="AZ66" s="192"/>
      <c r="BA66" s="192"/>
    </row>
    <row r="67" spans="1:53">
      <c r="A67" s="192"/>
      <c r="B67" s="192"/>
      <c r="C67" s="192"/>
      <c r="D67" s="192"/>
      <c r="E67" s="192"/>
      <c r="F67" s="192"/>
      <c r="G67" s="192"/>
      <c r="H67" s="192"/>
      <c r="I67" s="192"/>
      <c r="J67" s="192"/>
      <c r="K67" s="192"/>
      <c r="L67" s="192"/>
      <c r="M67" s="192"/>
      <c r="N67" s="192"/>
      <c r="O67" s="192"/>
      <c r="P67" s="192"/>
      <c r="Q67" s="192"/>
      <c r="R67" s="192"/>
      <c r="S67" s="192"/>
      <c r="T67" s="192"/>
      <c r="U67" s="192"/>
      <c r="V67" s="192"/>
      <c r="W67" s="192"/>
      <c r="X67" s="192"/>
      <c r="Y67" s="192"/>
      <c r="Z67" s="192"/>
      <c r="AA67" s="192"/>
      <c r="AB67" s="192"/>
      <c r="AC67" s="192"/>
      <c r="AD67" s="192"/>
      <c r="AE67" s="192"/>
      <c r="AF67" s="192"/>
      <c r="AG67" s="192"/>
      <c r="AH67" s="192"/>
      <c r="AI67" s="192"/>
      <c r="AJ67" s="192"/>
      <c r="AK67" s="192"/>
      <c r="AL67" s="192"/>
      <c r="AM67" s="192"/>
      <c r="AN67" s="192"/>
      <c r="AO67" s="192"/>
      <c r="AP67" s="192"/>
      <c r="AQ67" s="192"/>
      <c r="AR67" s="192"/>
      <c r="AS67" s="192"/>
      <c r="AT67" s="192"/>
      <c r="AU67" s="192"/>
      <c r="AV67" s="192"/>
      <c r="AW67" s="192"/>
      <c r="AX67" s="192"/>
      <c r="AY67" s="192"/>
      <c r="AZ67" s="192"/>
      <c r="BA67" s="192"/>
    </row>
    <row r="68" spans="1:53">
      <c r="A68" s="192"/>
      <c r="B68" s="192"/>
      <c r="C68" s="192"/>
      <c r="D68" s="192"/>
      <c r="E68" s="192"/>
      <c r="F68" s="192"/>
      <c r="G68" s="192"/>
      <c r="H68" s="192"/>
      <c r="I68" s="192"/>
      <c r="J68" s="192"/>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2"/>
      <c r="AL68" s="192"/>
      <c r="AM68" s="192"/>
      <c r="AN68" s="192"/>
      <c r="AO68" s="192"/>
      <c r="AP68" s="192"/>
      <c r="AQ68" s="192"/>
      <c r="AR68" s="192"/>
      <c r="AS68" s="192"/>
      <c r="AT68" s="192"/>
      <c r="AU68" s="192"/>
      <c r="AV68" s="192"/>
      <c r="AW68" s="192"/>
      <c r="AX68" s="192"/>
      <c r="AY68" s="192"/>
      <c r="AZ68" s="192"/>
      <c r="BA68" s="192"/>
    </row>
    <row r="69" spans="1:53">
      <c r="A69" s="192"/>
      <c r="B69" s="192"/>
      <c r="C69" s="192"/>
      <c r="D69" s="192"/>
      <c r="E69" s="192"/>
      <c r="F69" s="192"/>
      <c r="G69" s="192"/>
      <c r="H69" s="192"/>
      <c r="I69" s="192"/>
      <c r="J69" s="192"/>
      <c r="K69" s="192"/>
      <c r="L69" s="192"/>
      <c r="M69" s="192"/>
      <c r="N69" s="192"/>
      <c r="O69" s="192"/>
      <c r="P69" s="192"/>
      <c r="Q69" s="192"/>
      <c r="R69" s="192"/>
      <c r="S69" s="192"/>
      <c r="T69" s="192"/>
      <c r="U69" s="192"/>
      <c r="V69" s="192"/>
      <c r="W69" s="192"/>
      <c r="X69" s="192"/>
      <c r="Y69" s="192"/>
      <c r="Z69" s="192"/>
      <c r="AA69" s="192"/>
      <c r="AB69" s="192"/>
      <c r="AC69" s="192"/>
      <c r="AD69" s="192"/>
      <c r="AE69" s="192"/>
      <c r="AF69" s="192"/>
      <c r="AG69" s="192"/>
      <c r="AH69" s="192"/>
      <c r="AI69" s="192"/>
      <c r="AJ69" s="192"/>
      <c r="AK69" s="192"/>
      <c r="AL69" s="192"/>
      <c r="AM69" s="192"/>
      <c r="AN69" s="192"/>
      <c r="AO69" s="192"/>
      <c r="AP69" s="192"/>
      <c r="AQ69" s="192"/>
      <c r="AR69" s="192"/>
      <c r="AS69" s="192"/>
      <c r="AT69" s="192"/>
      <c r="AU69" s="192"/>
      <c r="AV69" s="192"/>
      <c r="AW69" s="192"/>
      <c r="AX69" s="192"/>
      <c r="AY69" s="192"/>
      <c r="AZ69" s="192"/>
      <c r="BA69" s="192"/>
    </row>
    <row r="70" spans="1:53">
      <c r="A70" s="192"/>
      <c r="B70" s="192"/>
      <c r="C70" s="192"/>
      <c r="D70" s="192"/>
      <c r="E70" s="192"/>
      <c r="F70" s="192"/>
      <c r="G70" s="192"/>
      <c r="H70" s="192"/>
      <c r="I70" s="192"/>
      <c r="J70" s="192"/>
      <c r="K70" s="192"/>
      <c r="L70" s="192"/>
      <c r="M70" s="192"/>
      <c r="N70" s="192"/>
      <c r="O70" s="192"/>
      <c r="P70" s="192"/>
      <c r="Q70" s="192"/>
      <c r="R70" s="192"/>
      <c r="S70" s="192"/>
      <c r="T70" s="192"/>
      <c r="U70" s="192"/>
      <c r="V70" s="192"/>
      <c r="W70" s="192"/>
      <c r="X70" s="192"/>
      <c r="Y70" s="192"/>
      <c r="Z70" s="192"/>
      <c r="AA70" s="192"/>
      <c r="AB70" s="192"/>
      <c r="AC70" s="192"/>
      <c r="AD70" s="192"/>
      <c r="AE70" s="192"/>
      <c r="AF70" s="192"/>
      <c r="AG70" s="192"/>
      <c r="AH70" s="192"/>
      <c r="AI70" s="192"/>
      <c r="AJ70" s="192"/>
      <c r="AK70" s="192"/>
      <c r="AL70" s="192"/>
      <c r="AM70" s="192"/>
      <c r="AN70" s="192"/>
      <c r="AO70" s="192"/>
      <c r="AP70" s="192"/>
      <c r="AQ70" s="192"/>
      <c r="AR70" s="192"/>
      <c r="AS70" s="192"/>
      <c r="AT70" s="192"/>
      <c r="AU70" s="192"/>
      <c r="AV70" s="192"/>
      <c r="AW70" s="192"/>
      <c r="AX70" s="192"/>
      <c r="AY70" s="192"/>
      <c r="AZ70" s="192"/>
      <c r="BA70" s="192"/>
    </row>
    <row r="71" spans="1:53">
      <c r="A71" s="192"/>
      <c r="B71" s="192"/>
      <c r="C71" s="192"/>
      <c r="D71" s="192"/>
      <c r="E71" s="192"/>
      <c r="F71" s="192"/>
      <c r="G71" s="192"/>
      <c r="H71" s="192"/>
      <c r="I71" s="192"/>
      <c r="J71" s="192"/>
      <c r="K71" s="192"/>
      <c r="L71" s="192"/>
      <c r="M71" s="192"/>
      <c r="N71" s="192"/>
      <c r="O71" s="192"/>
      <c r="P71" s="192"/>
      <c r="Q71" s="192"/>
      <c r="R71" s="192"/>
      <c r="S71" s="192"/>
      <c r="T71" s="192"/>
      <c r="U71" s="192"/>
      <c r="V71" s="192"/>
      <c r="W71" s="192"/>
      <c r="X71" s="192"/>
      <c r="Y71" s="192"/>
      <c r="Z71" s="192"/>
      <c r="AA71" s="192"/>
      <c r="AB71" s="192"/>
      <c r="AC71" s="192"/>
      <c r="AD71" s="192"/>
      <c r="AE71" s="192"/>
      <c r="AF71" s="192"/>
      <c r="AG71" s="192"/>
      <c r="AH71" s="192"/>
      <c r="AI71" s="192"/>
      <c r="AJ71" s="192"/>
      <c r="AK71" s="192"/>
      <c r="AL71" s="192"/>
      <c r="AM71" s="192"/>
      <c r="AN71" s="192"/>
      <c r="AO71" s="192"/>
      <c r="AP71" s="192"/>
      <c r="AQ71" s="192"/>
      <c r="AR71" s="192"/>
      <c r="AS71" s="192"/>
      <c r="AT71" s="192"/>
      <c r="AU71" s="192"/>
      <c r="AV71" s="192"/>
      <c r="AW71" s="192"/>
      <c r="AX71" s="192"/>
      <c r="AY71" s="192"/>
      <c r="AZ71" s="192"/>
      <c r="BA71" s="192"/>
    </row>
    <row r="72" spans="1:53">
      <c r="A72" s="192"/>
      <c r="B72" s="192"/>
      <c r="C72" s="192"/>
      <c r="D72" s="192"/>
      <c r="E72" s="192"/>
      <c r="F72" s="192"/>
      <c r="G72" s="192"/>
      <c r="H72" s="192"/>
      <c r="I72" s="192"/>
      <c r="J72" s="192"/>
      <c r="K72" s="192"/>
      <c r="L72" s="192"/>
      <c r="M72" s="192"/>
      <c r="N72" s="192"/>
      <c r="O72" s="192"/>
      <c r="P72" s="192"/>
      <c r="Q72" s="192"/>
      <c r="R72" s="192"/>
      <c r="S72" s="192"/>
      <c r="T72" s="192"/>
      <c r="U72" s="192"/>
      <c r="V72" s="192"/>
      <c r="W72" s="192"/>
      <c r="X72" s="192"/>
      <c r="Y72" s="192"/>
      <c r="Z72" s="192"/>
      <c r="AA72" s="192"/>
      <c r="AB72" s="192"/>
      <c r="AC72" s="192"/>
      <c r="AD72" s="192"/>
      <c r="AE72" s="192"/>
      <c r="AF72" s="192"/>
      <c r="AG72" s="192"/>
      <c r="AH72" s="192"/>
      <c r="AI72" s="192"/>
      <c r="AJ72" s="192"/>
      <c r="AK72" s="192"/>
      <c r="AL72" s="192"/>
      <c r="AM72" s="192"/>
      <c r="AN72" s="192"/>
      <c r="AO72" s="192"/>
      <c r="AP72" s="192"/>
      <c r="AQ72" s="192"/>
      <c r="AR72" s="192"/>
      <c r="AS72" s="192"/>
      <c r="AT72" s="192"/>
      <c r="AU72" s="192"/>
      <c r="AV72" s="192"/>
      <c r="AW72" s="192"/>
      <c r="AX72" s="192"/>
      <c r="AY72" s="192"/>
      <c r="AZ72" s="192"/>
      <c r="BA72" s="192"/>
    </row>
    <row r="73" spans="1:53">
      <c r="A73" s="192"/>
      <c r="B73" s="192"/>
      <c r="C73" s="192"/>
      <c r="D73" s="192"/>
      <c r="E73" s="192"/>
      <c r="F73" s="192"/>
      <c r="G73" s="192"/>
      <c r="H73" s="192"/>
      <c r="I73" s="192"/>
      <c r="J73" s="192"/>
      <c r="K73" s="192"/>
      <c r="L73" s="192"/>
      <c r="M73" s="192"/>
      <c r="N73" s="192"/>
      <c r="O73" s="192"/>
      <c r="P73" s="192"/>
      <c r="Q73" s="192"/>
      <c r="R73" s="192"/>
      <c r="S73" s="192"/>
      <c r="T73" s="192"/>
      <c r="U73" s="192"/>
      <c r="V73" s="192"/>
      <c r="W73" s="192"/>
      <c r="X73" s="192"/>
      <c r="Y73" s="192"/>
      <c r="Z73" s="192"/>
      <c r="AA73" s="192"/>
      <c r="AB73" s="192"/>
      <c r="AC73" s="192"/>
      <c r="AD73" s="192"/>
      <c r="AE73" s="192"/>
      <c r="AF73" s="192"/>
      <c r="AG73" s="192"/>
      <c r="AH73" s="192"/>
      <c r="AI73" s="192"/>
      <c r="AJ73" s="192"/>
      <c r="AK73" s="192"/>
      <c r="AL73" s="192"/>
      <c r="AM73" s="192"/>
      <c r="AN73" s="192"/>
      <c r="AO73" s="192"/>
      <c r="AP73" s="192"/>
      <c r="AQ73" s="192"/>
      <c r="AR73" s="192"/>
      <c r="AS73" s="192"/>
      <c r="AT73" s="192"/>
      <c r="AU73" s="192"/>
      <c r="AV73" s="192"/>
      <c r="AW73" s="192"/>
      <c r="AX73" s="192"/>
      <c r="AY73" s="192"/>
      <c r="AZ73" s="192"/>
      <c r="BA73" s="192"/>
    </row>
    <row r="74" spans="1:53">
      <c r="A74" s="192"/>
      <c r="B74" s="192"/>
      <c r="C74" s="192"/>
      <c r="D74" s="192"/>
      <c r="E74" s="192"/>
      <c r="F74" s="192"/>
      <c r="G74" s="192"/>
      <c r="H74" s="192"/>
      <c r="I74" s="192"/>
      <c r="J74" s="192"/>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2"/>
      <c r="AL74" s="192"/>
      <c r="AM74" s="192"/>
      <c r="AN74" s="192"/>
      <c r="AO74" s="192"/>
      <c r="AP74" s="192"/>
      <c r="AQ74" s="192"/>
      <c r="AR74" s="192"/>
      <c r="AS74" s="192"/>
      <c r="AT74" s="192"/>
      <c r="AU74" s="192"/>
      <c r="AV74" s="192"/>
      <c r="AW74" s="192"/>
      <c r="AX74" s="192"/>
      <c r="AY74" s="192"/>
      <c r="AZ74" s="192"/>
      <c r="BA74" s="192"/>
    </row>
    <row r="75" spans="1:53">
      <c r="A75" s="192"/>
      <c r="B75" s="192"/>
      <c r="C75" s="192"/>
      <c r="D75" s="192"/>
      <c r="E75" s="192"/>
      <c r="F75" s="192"/>
      <c r="G75" s="192"/>
      <c r="H75" s="192"/>
      <c r="I75" s="192"/>
      <c r="J75" s="192"/>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2"/>
      <c r="AL75" s="192"/>
      <c r="AM75" s="192"/>
      <c r="AN75" s="192"/>
      <c r="AO75" s="192"/>
      <c r="AP75" s="192"/>
      <c r="AQ75" s="192"/>
      <c r="AR75" s="192"/>
      <c r="AS75" s="192"/>
      <c r="AT75" s="192"/>
      <c r="AU75" s="192"/>
      <c r="AV75" s="192"/>
      <c r="AW75" s="192"/>
      <c r="AX75" s="192"/>
      <c r="AY75" s="192"/>
      <c r="AZ75" s="192"/>
      <c r="BA75" s="192"/>
    </row>
    <row r="76" spans="1:53">
      <c r="A76" s="192"/>
      <c r="B76" s="192"/>
      <c r="C76" s="192"/>
      <c r="D76" s="192"/>
      <c r="E76" s="192"/>
      <c r="F76" s="192"/>
      <c r="G76" s="192"/>
      <c r="H76" s="192"/>
      <c r="I76" s="192"/>
      <c r="J76" s="192"/>
      <c r="K76" s="192"/>
      <c r="L76" s="192"/>
      <c r="M76" s="192"/>
      <c r="N76" s="192"/>
      <c r="O76" s="192"/>
      <c r="P76" s="192"/>
      <c r="Q76" s="192"/>
      <c r="R76" s="192"/>
      <c r="S76" s="192"/>
      <c r="T76" s="192"/>
      <c r="U76" s="192"/>
      <c r="V76" s="192"/>
      <c r="W76" s="192"/>
      <c r="X76" s="192"/>
      <c r="Y76" s="192"/>
      <c r="Z76" s="192"/>
      <c r="AA76" s="192"/>
      <c r="AB76" s="192"/>
      <c r="AC76" s="192"/>
      <c r="AD76" s="192"/>
      <c r="AE76" s="192"/>
      <c r="AF76" s="192"/>
      <c r="AG76" s="192"/>
      <c r="AH76" s="192"/>
      <c r="AI76" s="192"/>
      <c r="AJ76" s="192"/>
      <c r="AK76" s="192"/>
      <c r="AL76" s="192"/>
      <c r="AM76" s="192"/>
      <c r="AN76" s="192"/>
      <c r="AO76" s="192"/>
      <c r="AP76" s="192"/>
      <c r="AQ76" s="192"/>
      <c r="AR76" s="192"/>
      <c r="AS76" s="192"/>
      <c r="AT76" s="192"/>
      <c r="AU76" s="192"/>
      <c r="AV76" s="192"/>
      <c r="AW76" s="192"/>
      <c r="AX76" s="192"/>
      <c r="AY76" s="192"/>
      <c r="AZ76" s="192"/>
      <c r="BA76" s="192"/>
    </row>
    <row r="77" spans="1:53">
      <c r="A77" s="192"/>
      <c r="B77" s="192"/>
      <c r="C77" s="192"/>
      <c r="D77" s="192"/>
      <c r="E77" s="192"/>
      <c r="F77" s="192"/>
      <c r="G77" s="192"/>
      <c r="H77" s="192"/>
      <c r="I77" s="192"/>
      <c r="J77" s="192"/>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2"/>
      <c r="AL77" s="192"/>
      <c r="AM77" s="192"/>
      <c r="AN77" s="192"/>
      <c r="AO77" s="192"/>
      <c r="AP77" s="192"/>
      <c r="AQ77" s="192"/>
      <c r="AR77" s="192"/>
      <c r="AS77" s="192"/>
      <c r="AT77" s="192"/>
      <c r="AU77" s="192"/>
      <c r="AV77" s="192"/>
      <c r="AW77" s="192"/>
      <c r="AX77" s="192"/>
      <c r="AY77" s="192"/>
      <c r="AZ77" s="192"/>
      <c r="BA77" s="192"/>
    </row>
    <row r="78" spans="1:53">
      <c r="A78" s="192"/>
      <c r="B78" s="192"/>
      <c r="C78" s="192"/>
      <c r="D78" s="192"/>
      <c r="E78" s="192"/>
      <c r="F78" s="192"/>
      <c r="G78" s="192"/>
      <c r="H78" s="192"/>
      <c r="I78" s="192"/>
      <c r="J78" s="192"/>
      <c r="K78" s="192"/>
      <c r="L78" s="192"/>
      <c r="M78" s="192"/>
      <c r="N78" s="192"/>
      <c r="O78" s="192"/>
      <c r="P78" s="192"/>
      <c r="Q78" s="192"/>
      <c r="R78" s="192"/>
      <c r="S78" s="192"/>
      <c r="T78" s="192"/>
      <c r="U78" s="192"/>
      <c r="V78" s="192"/>
      <c r="W78" s="192"/>
      <c r="X78" s="192"/>
      <c r="Y78" s="192"/>
      <c r="Z78" s="192"/>
      <c r="AA78" s="192"/>
      <c r="AB78" s="192"/>
      <c r="AC78" s="192"/>
      <c r="AD78" s="192"/>
      <c r="AE78" s="192"/>
      <c r="AF78" s="192"/>
      <c r="AG78" s="192"/>
      <c r="AH78" s="192"/>
      <c r="AI78" s="192"/>
      <c r="AJ78" s="192"/>
      <c r="AK78" s="192"/>
      <c r="AL78" s="192"/>
      <c r="AM78" s="192"/>
      <c r="AN78" s="192"/>
      <c r="AO78" s="192"/>
      <c r="AP78" s="192"/>
      <c r="AQ78" s="192"/>
      <c r="AR78" s="192"/>
      <c r="AS78" s="192"/>
      <c r="AT78" s="192"/>
      <c r="AU78" s="192"/>
      <c r="AV78" s="192"/>
      <c r="AW78" s="192"/>
      <c r="AX78" s="192"/>
      <c r="AY78" s="192"/>
      <c r="AZ78" s="192"/>
      <c r="BA78" s="192"/>
    </row>
    <row r="79" spans="1:53">
      <c r="A79" s="192"/>
      <c r="B79" s="192"/>
      <c r="C79" s="192"/>
      <c r="D79" s="192"/>
      <c r="E79" s="192"/>
      <c r="F79" s="192"/>
      <c r="G79" s="192"/>
      <c r="H79" s="192"/>
      <c r="I79" s="192"/>
      <c r="J79" s="192"/>
      <c r="K79" s="192"/>
      <c r="L79" s="192"/>
      <c r="M79" s="192"/>
      <c r="N79" s="192"/>
      <c r="O79" s="192"/>
      <c r="P79" s="192"/>
      <c r="Q79" s="192"/>
      <c r="R79" s="192"/>
      <c r="S79" s="192"/>
      <c r="T79" s="192"/>
      <c r="U79" s="192"/>
      <c r="V79" s="192"/>
      <c r="W79" s="192"/>
      <c r="X79" s="192"/>
      <c r="Y79" s="192"/>
      <c r="Z79" s="192"/>
      <c r="AA79" s="192"/>
      <c r="AB79" s="192"/>
      <c r="AC79" s="192"/>
      <c r="AD79" s="192"/>
      <c r="AE79" s="192"/>
      <c r="AF79" s="192"/>
      <c r="AG79" s="192"/>
      <c r="AH79" s="192"/>
      <c r="AI79" s="192"/>
      <c r="AJ79" s="192"/>
      <c r="AK79" s="192"/>
      <c r="AL79" s="192"/>
      <c r="AM79" s="192"/>
      <c r="AN79" s="192"/>
      <c r="AO79" s="192"/>
      <c r="AP79" s="192"/>
      <c r="AQ79" s="192"/>
      <c r="AR79" s="192"/>
      <c r="AS79" s="192"/>
      <c r="AT79" s="192"/>
      <c r="AU79" s="192"/>
      <c r="AV79" s="192"/>
      <c r="AW79" s="192"/>
      <c r="AX79" s="192"/>
      <c r="AY79" s="192"/>
      <c r="AZ79" s="192"/>
      <c r="BA79" s="192"/>
    </row>
    <row r="80" spans="1:53">
      <c r="A80" s="192"/>
      <c r="B80" s="192"/>
      <c r="C80" s="192"/>
      <c r="D80" s="192"/>
      <c r="E80" s="192"/>
      <c r="F80" s="192"/>
      <c r="G80" s="192"/>
      <c r="H80" s="192"/>
      <c r="I80" s="192"/>
      <c r="J80" s="192"/>
      <c r="K80" s="192"/>
      <c r="L80" s="192"/>
      <c r="M80" s="192"/>
      <c r="N80" s="192"/>
      <c r="O80" s="192"/>
      <c r="P80" s="192"/>
      <c r="Q80" s="192"/>
      <c r="R80" s="192"/>
      <c r="S80" s="192"/>
      <c r="T80" s="192"/>
      <c r="U80" s="192"/>
      <c r="V80" s="192"/>
      <c r="W80" s="192"/>
      <c r="X80" s="192"/>
      <c r="Y80" s="192"/>
      <c r="Z80" s="192"/>
      <c r="AA80" s="192"/>
      <c r="AB80" s="192"/>
      <c r="AC80" s="192"/>
      <c r="AD80" s="192"/>
      <c r="AE80" s="192"/>
      <c r="AF80" s="192"/>
      <c r="AG80" s="192"/>
      <c r="AH80" s="192"/>
      <c r="AI80" s="192"/>
      <c r="AJ80" s="192"/>
      <c r="AK80" s="192"/>
      <c r="AL80" s="192"/>
      <c r="AM80" s="192"/>
      <c r="AN80" s="192"/>
      <c r="AO80" s="192"/>
      <c r="AP80" s="192"/>
      <c r="AQ80" s="192"/>
      <c r="AR80" s="192"/>
      <c r="AS80" s="192"/>
      <c r="AT80" s="192"/>
      <c r="AU80" s="192"/>
      <c r="AV80" s="192"/>
      <c r="AW80" s="192"/>
      <c r="AX80" s="192"/>
      <c r="AY80" s="192"/>
      <c r="AZ80" s="192"/>
      <c r="BA80" s="192"/>
    </row>
    <row r="81" spans="1:53">
      <c r="A81" s="192"/>
      <c r="B81" s="192"/>
      <c r="C81" s="192"/>
      <c r="D81" s="192"/>
      <c r="E81" s="192"/>
      <c r="F81" s="192"/>
      <c r="G81" s="192"/>
      <c r="H81" s="192"/>
      <c r="I81" s="192"/>
      <c r="J81" s="192"/>
      <c r="K81" s="192"/>
      <c r="L81" s="192"/>
      <c r="M81" s="192"/>
      <c r="N81" s="192"/>
      <c r="O81" s="192"/>
      <c r="P81" s="192"/>
      <c r="Q81" s="192"/>
      <c r="R81" s="192"/>
      <c r="S81" s="192"/>
      <c r="T81" s="192"/>
      <c r="U81" s="192"/>
      <c r="V81" s="192"/>
      <c r="W81" s="192"/>
      <c r="X81" s="192"/>
      <c r="Y81" s="192"/>
      <c r="Z81" s="192"/>
      <c r="AA81" s="192"/>
      <c r="AB81" s="192"/>
      <c r="AC81" s="192"/>
      <c r="AD81" s="192"/>
      <c r="AE81" s="192"/>
      <c r="AF81" s="192"/>
      <c r="AG81" s="192"/>
      <c r="AH81" s="192"/>
      <c r="AI81" s="192"/>
      <c r="AJ81" s="192"/>
      <c r="AK81" s="192"/>
      <c r="AL81" s="192"/>
      <c r="AM81" s="192"/>
      <c r="AN81" s="192"/>
      <c r="AO81" s="192"/>
      <c r="AP81" s="192"/>
      <c r="AQ81" s="192"/>
      <c r="AR81" s="192"/>
      <c r="AS81" s="192"/>
      <c r="AT81" s="192"/>
      <c r="AU81" s="192"/>
      <c r="AV81" s="192"/>
      <c r="AW81" s="192"/>
      <c r="AX81" s="192"/>
      <c r="AY81" s="192"/>
      <c r="AZ81" s="192"/>
      <c r="BA81" s="192"/>
    </row>
    <row r="82" spans="1:53">
      <c r="A82" s="192"/>
      <c r="B82" s="192"/>
      <c r="C82" s="192"/>
      <c r="D82" s="192"/>
      <c r="E82" s="192"/>
      <c r="F82" s="192"/>
      <c r="G82" s="192"/>
      <c r="H82" s="192"/>
      <c r="I82" s="192"/>
      <c r="J82" s="192"/>
      <c r="K82" s="192"/>
      <c r="L82" s="192"/>
      <c r="M82" s="192"/>
      <c r="N82" s="192"/>
      <c r="O82" s="192"/>
      <c r="P82" s="192"/>
      <c r="Q82" s="192"/>
      <c r="R82" s="192"/>
      <c r="S82" s="192"/>
      <c r="T82" s="192"/>
      <c r="U82" s="192"/>
      <c r="V82" s="192"/>
      <c r="W82" s="192"/>
      <c r="X82" s="192"/>
      <c r="Y82" s="192"/>
      <c r="Z82" s="192"/>
      <c r="AA82" s="192"/>
      <c r="AB82" s="192"/>
      <c r="AC82" s="192"/>
      <c r="AD82" s="192"/>
      <c r="AE82" s="192"/>
      <c r="AF82" s="192"/>
      <c r="AG82" s="192"/>
      <c r="AH82" s="192"/>
      <c r="AI82" s="192"/>
      <c r="AJ82" s="192"/>
      <c r="AK82" s="192"/>
      <c r="AL82" s="192"/>
      <c r="AM82" s="192"/>
      <c r="AN82" s="192"/>
      <c r="AO82" s="192"/>
      <c r="AP82" s="192"/>
      <c r="AQ82" s="192"/>
      <c r="AR82" s="192"/>
      <c r="AS82" s="192"/>
      <c r="AT82" s="192"/>
      <c r="AU82" s="192"/>
      <c r="AV82" s="192"/>
      <c r="AW82" s="192"/>
      <c r="AX82" s="192"/>
      <c r="AY82" s="192"/>
      <c r="AZ82" s="192"/>
      <c r="BA82" s="192"/>
    </row>
    <row r="83" spans="1:53">
      <c r="A83" s="192"/>
      <c r="B83" s="192"/>
      <c r="C83" s="192"/>
      <c r="D83" s="192"/>
      <c r="E83" s="192"/>
      <c r="F83" s="192"/>
      <c r="G83" s="192"/>
      <c r="H83" s="192"/>
      <c r="I83" s="192"/>
      <c r="J83" s="192"/>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2"/>
      <c r="AL83" s="192"/>
      <c r="AM83" s="192"/>
      <c r="AN83" s="192"/>
      <c r="AO83" s="192"/>
      <c r="AP83" s="192"/>
      <c r="AQ83" s="192"/>
      <c r="AR83" s="192"/>
      <c r="AS83" s="192"/>
      <c r="AT83" s="192"/>
      <c r="AU83" s="192"/>
      <c r="AV83" s="192"/>
      <c r="AW83" s="192"/>
      <c r="AX83" s="192"/>
      <c r="AY83" s="192"/>
      <c r="AZ83" s="192"/>
      <c r="BA83" s="192"/>
    </row>
    <row r="84" spans="1:53">
      <c r="A84" s="192"/>
      <c r="B84" s="192"/>
      <c r="C84" s="192"/>
      <c r="D84" s="192"/>
      <c r="E84" s="192"/>
      <c r="F84" s="192"/>
      <c r="G84" s="192"/>
      <c r="H84" s="192"/>
      <c r="I84" s="192"/>
      <c r="J84" s="192"/>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2"/>
      <c r="AL84" s="192"/>
      <c r="AM84" s="192"/>
      <c r="AN84" s="192"/>
      <c r="AO84" s="192"/>
      <c r="AP84" s="192"/>
      <c r="AQ84" s="192"/>
      <c r="AR84" s="192"/>
      <c r="AS84" s="192"/>
      <c r="AT84" s="192"/>
      <c r="AU84" s="192"/>
      <c r="AV84" s="192"/>
      <c r="AW84" s="192"/>
      <c r="AX84" s="192"/>
      <c r="AY84" s="192"/>
      <c r="AZ84" s="192"/>
      <c r="BA84" s="192"/>
    </row>
    <row r="85" spans="1:53">
      <c r="A85" s="192"/>
      <c r="B85" s="192"/>
      <c r="C85" s="192"/>
      <c r="D85" s="192"/>
      <c r="E85" s="192"/>
      <c r="F85" s="192"/>
      <c r="G85" s="192"/>
      <c r="H85" s="192"/>
      <c r="I85" s="192"/>
      <c r="J85" s="192"/>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2"/>
      <c r="AL85" s="192"/>
      <c r="AM85" s="192"/>
      <c r="AN85" s="192"/>
      <c r="AO85" s="192"/>
      <c r="AP85" s="192"/>
      <c r="AQ85" s="192"/>
      <c r="AR85" s="192"/>
      <c r="AS85" s="192"/>
      <c r="AT85" s="192"/>
      <c r="AU85" s="192"/>
      <c r="AV85" s="192"/>
      <c r="AW85" s="192"/>
      <c r="AX85" s="192"/>
      <c r="AY85" s="192"/>
      <c r="AZ85" s="192"/>
      <c r="BA85" s="192"/>
    </row>
    <row r="86" spans="1:53">
      <c r="A86" s="192"/>
      <c r="B86" s="192"/>
      <c r="C86" s="192"/>
      <c r="D86" s="192"/>
      <c r="E86" s="192"/>
      <c r="F86" s="192"/>
      <c r="G86" s="192"/>
      <c r="H86" s="192"/>
      <c r="I86" s="192"/>
      <c r="J86" s="192"/>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2"/>
      <c r="AL86" s="192"/>
      <c r="AM86" s="192"/>
      <c r="AN86" s="192"/>
      <c r="AO86" s="192"/>
      <c r="AP86" s="192"/>
      <c r="AQ86" s="192"/>
      <c r="AR86" s="192"/>
      <c r="AS86" s="192"/>
      <c r="AT86" s="192"/>
      <c r="AU86" s="192"/>
      <c r="AV86" s="192"/>
      <c r="AW86" s="192"/>
      <c r="AX86" s="192"/>
      <c r="AY86" s="192"/>
      <c r="AZ86" s="192"/>
      <c r="BA86" s="192"/>
    </row>
    <row r="87" spans="1:53">
      <c r="A87" s="192"/>
      <c r="B87" s="192"/>
      <c r="C87" s="192"/>
      <c r="D87" s="192"/>
      <c r="E87" s="192"/>
      <c r="F87" s="192"/>
      <c r="G87" s="192"/>
      <c r="H87" s="192"/>
      <c r="I87" s="192"/>
      <c r="J87" s="192"/>
      <c r="K87" s="192"/>
      <c r="L87" s="192"/>
      <c r="M87" s="192"/>
      <c r="N87" s="192"/>
      <c r="O87" s="192"/>
      <c r="P87" s="192"/>
      <c r="Q87" s="192"/>
      <c r="R87" s="192"/>
      <c r="S87" s="192"/>
      <c r="T87" s="192"/>
      <c r="U87" s="192"/>
      <c r="V87" s="192"/>
      <c r="W87" s="192"/>
      <c r="X87" s="192"/>
      <c r="Y87" s="192"/>
      <c r="Z87" s="192"/>
      <c r="AA87" s="192"/>
      <c r="AB87" s="192"/>
      <c r="AC87" s="192"/>
      <c r="AD87" s="192"/>
      <c r="AE87" s="192"/>
      <c r="AF87" s="192"/>
      <c r="AG87" s="192"/>
      <c r="AH87" s="192"/>
      <c r="AI87" s="192"/>
      <c r="AJ87" s="192"/>
      <c r="AK87" s="192"/>
      <c r="AL87" s="192"/>
      <c r="AM87" s="192"/>
      <c r="AN87" s="192"/>
      <c r="AO87" s="192"/>
      <c r="AP87" s="192"/>
      <c r="AQ87" s="192"/>
      <c r="AR87" s="192"/>
      <c r="AS87" s="192"/>
      <c r="AT87" s="192"/>
      <c r="AU87" s="192"/>
      <c r="AV87" s="192"/>
      <c r="AW87" s="192"/>
      <c r="AX87" s="192"/>
      <c r="AY87" s="192"/>
      <c r="AZ87" s="192"/>
      <c r="BA87" s="192"/>
    </row>
    <row r="88" spans="1:53">
      <c r="A88" s="192"/>
      <c r="B88" s="192"/>
      <c r="C88" s="192"/>
      <c r="D88" s="192"/>
      <c r="E88" s="192"/>
      <c r="F88" s="192"/>
      <c r="G88" s="192"/>
      <c r="H88" s="192"/>
      <c r="I88" s="192"/>
      <c r="J88" s="192"/>
      <c r="K88" s="192"/>
      <c r="L88" s="192"/>
      <c r="M88" s="192"/>
      <c r="N88" s="192"/>
      <c r="O88" s="192"/>
      <c r="P88" s="192"/>
      <c r="Q88" s="192"/>
      <c r="R88" s="192"/>
      <c r="S88" s="192"/>
      <c r="T88" s="192"/>
      <c r="U88" s="192"/>
      <c r="V88" s="192"/>
      <c r="W88" s="192"/>
      <c r="X88" s="192"/>
      <c r="Y88" s="192"/>
      <c r="Z88" s="192"/>
      <c r="AA88" s="192"/>
      <c r="AB88" s="192"/>
      <c r="AC88" s="192"/>
      <c r="AD88" s="192"/>
      <c r="AE88" s="192"/>
      <c r="AF88" s="192"/>
      <c r="AG88" s="192"/>
      <c r="AH88" s="192"/>
      <c r="AI88" s="192"/>
      <c r="AJ88" s="192"/>
      <c r="AK88" s="192"/>
      <c r="AL88" s="192"/>
      <c r="AM88" s="192"/>
      <c r="AN88" s="192"/>
      <c r="AO88" s="192"/>
      <c r="AP88" s="192"/>
      <c r="AQ88" s="192"/>
      <c r="AR88" s="192"/>
      <c r="AS88" s="192"/>
      <c r="AT88" s="192"/>
      <c r="AU88" s="192"/>
      <c r="AV88" s="192"/>
      <c r="AW88" s="192"/>
      <c r="AX88" s="192"/>
      <c r="AY88" s="192"/>
      <c r="AZ88" s="192"/>
      <c r="BA88" s="192"/>
    </row>
    <row r="89" spans="1:53">
      <c r="A89" s="192"/>
      <c r="B89" s="192"/>
      <c r="C89" s="192"/>
      <c r="D89" s="192"/>
      <c r="E89" s="192"/>
      <c r="F89" s="192"/>
      <c r="G89" s="192"/>
      <c r="H89" s="192"/>
      <c r="I89" s="192"/>
      <c r="J89" s="192"/>
      <c r="K89" s="192"/>
      <c r="L89" s="192"/>
      <c r="M89" s="192"/>
      <c r="N89" s="192"/>
      <c r="O89" s="192"/>
      <c r="P89" s="192"/>
      <c r="Q89" s="192"/>
      <c r="R89" s="192"/>
      <c r="S89" s="192"/>
      <c r="T89" s="192"/>
      <c r="U89" s="192"/>
      <c r="V89" s="192"/>
      <c r="W89" s="192"/>
      <c r="X89" s="192"/>
      <c r="Y89" s="192"/>
      <c r="Z89" s="192"/>
      <c r="AA89" s="192"/>
      <c r="AB89" s="192"/>
      <c r="AC89" s="192"/>
      <c r="AD89" s="192"/>
      <c r="AE89" s="192"/>
      <c r="AF89" s="192"/>
      <c r="AG89" s="192"/>
      <c r="AH89" s="192"/>
      <c r="AI89" s="192"/>
      <c r="AJ89" s="192"/>
      <c r="AK89" s="192"/>
      <c r="AL89" s="192"/>
      <c r="AM89" s="192"/>
      <c r="AN89" s="192"/>
      <c r="AO89" s="192"/>
      <c r="AP89" s="192"/>
      <c r="AQ89" s="192"/>
      <c r="AR89" s="192"/>
      <c r="AS89" s="192"/>
      <c r="AT89" s="192"/>
      <c r="AU89" s="192"/>
      <c r="AV89" s="192"/>
      <c r="AW89" s="192"/>
      <c r="AX89" s="192"/>
      <c r="AY89" s="192"/>
      <c r="AZ89" s="192"/>
      <c r="BA89" s="192"/>
    </row>
    <row r="90" spans="1:53">
      <c r="A90" s="192"/>
      <c r="B90" s="192"/>
      <c r="C90" s="192"/>
      <c r="D90" s="192"/>
      <c r="E90" s="192"/>
      <c r="F90" s="192"/>
      <c r="G90" s="192"/>
      <c r="H90" s="192"/>
      <c r="I90" s="192"/>
      <c r="J90" s="192"/>
      <c r="K90" s="192"/>
      <c r="L90" s="192"/>
      <c r="M90" s="192"/>
      <c r="N90" s="192"/>
      <c r="O90" s="192"/>
      <c r="P90" s="192"/>
      <c r="Q90" s="192"/>
      <c r="R90" s="192"/>
      <c r="S90" s="192"/>
      <c r="T90" s="192"/>
      <c r="U90" s="192"/>
      <c r="V90" s="192"/>
      <c r="W90" s="192"/>
      <c r="X90" s="192"/>
      <c r="Y90" s="192"/>
      <c r="Z90" s="192"/>
      <c r="AA90" s="192"/>
      <c r="AB90" s="192"/>
      <c r="AC90" s="192"/>
      <c r="AD90" s="192"/>
      <c r="AE90" s="192"/>
      <c r="AF90" s="192"/>
      <c r="AG90" s="192"/>
      <c r="AH90" s="192"/>
      <c r="AI90" s="192"/>
      <c r="AJ90" s="192"/>
      <c r="AK90" s="192"/>
      <c r="AL90" s="192"/>
      <c r="AM90" s="192"/>
      <c r="AN90" s="192"/>
      <c r="AO90" s="192"/>
      <c r="AP90" s="192"/>
      <c r="AQ90" s="192"/>
      <c r="AR90" s="192"/>
      <c r="AS90" s="192"/>
      <c r="AT90" s="192"/>
      <c r="AU90" s="192"/>
      <c r="AV90" s="192"/>
      <c r="AW90" s="192"/>
      <c r="AX90" s="192"/>
      <c r="AY90" s="192"/>
      <c r="AZ90" s="192"/>
      <c r="BA90" s="192"/>
    </row>
    <row r="91" spans="1:53">
      <c r="A91" s="192"/>
      <c r="B91" s="192"/>
      <c r="C91" s="192"/>
      <c r="D91" s="192"/>
      <c r="E91" s="192"/>
      <c r="F91" s="192"/>
      <c r="G91" s="192"/>
      <c r="H91" s="192"/>
      <c r="I91" s="192"/>
      <c r="J91" s="192"/>
      <c r="K91" s="192"/>
      <c r="L91" s="192"/>
      <c r="M91" s="192"/>
      <c r="N91" s="192"/>
      <c r="O91" s="192"/>
      <c r="P91" s="192"/>
      <c r="Q91" s="192"/>
      <c r="R91" s="192"/>
      <c r="S91" s="192"/>
      <c r="T91" s="192"/>
      <c r="U91" s="192"/>
      <c r="V91" s="192"/>
      <c r="W91" s="192"/>
      <c r="X91" s="192"/>
      <c r="Y91" s="192"/>
      <c r="Z91" s="192"/>
      <c r="AA91" s="192"/>
      <c r="AB91" s="192"/>
      <c r="AC91" s="192"/>
      <c r="AD91" s="192"/>
      <c r="AE91" s="192"/>
      <c r="AF91" s="192"/>
      <c r="AG91" s="192"/>
      <c r="AH91" s="192"/>
      <c r="AI91" s="192"/>
      <c r="AJ91" s="192"/>
      <c r="AK91" s="192"/>
      <c r="AL91" s="192"/>
      <c r="AM91" s="192"/>
      <c r="AN91" s="192"/>
      <c r="AO91" s="192"/>
      <c r="AP91" s="192"/>
      <c r="AQ91" s="192"/>
      <c r="AR91" s="192"/>
      <c r="AS91" s="192"/>
      <c r="AT91" s="192"/>
      <c r="AU91" s="192"/>
      <c r="AV91" s="192"/>
      <c r="AW91" s="192"/>
      <c r="AX91" s="192"/>
      <c r="AY91" s="192"/>
      <c r="AZ91" s="192"/>
      <c r="BA91" s="192"/>
    </row>
    <row r="92" spans="1:53">
      <c r="A92" s="192"/>
      <c r="B92" s="192"/>
      <c r="C92" s="192"/>
      <c r="D92" s="192"/>
      <c r="E92" s="192"/>
      <c r="F92" s="192"/>
      <c r="G92" s="192"/>
      <c r="H92" s="192"/>
      <c r="I92" s="192"/>
      <c r="J92" s="192"/>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2"/>
      <c r="AL92" s="192"/>
      <c r="AM92" s="192"/>
      <c r="AN92" s="192"/>
      <c r="AO92" s="192"/>
      <c r="AP92" s="192"/>
      <c r="AQ92" s="192"/>
      <c r="AR92" s="192"/>
      <c r="AS92" s="192"/>
      <c r="AT92" s="192"/>
      <c r="AU92" s="192"/>
      <c r="AV92" s="192"/>
      <c r="AW92" s="192"/>
      <c r="AX92" s="192"/>
      <c r="AY92" s="192"/>
      <c r="AZ92" s="192"/>
      <c r="BA92" s="192"/>
    </row>
    <row r="93" spans="1:53">
      <c r="A93" s="192"/>
      <c r="B93" s="192"/>
      <c r="C93" s="192"/>
      <c r="D93" s="192"/>
      <c r="E93" s="192"/>
      <c r="F93" s="192"/>
      <c r="G93" s="192"/>
      <c r="H93" s="192"/>
      <c r="I93" s="192"/>
      <c r="J93" s="192"/>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2"/>
      <c r="AL93" s="192"/>
      <c r="AM93" s="192"/>
      <c r="AN93" s="192"/>
      <c r="AO93" s="192"/>
      <c r="AP93" s="192"/>
      <c r="AQ93" s="192"/>
      <c r="AR93" s="192"/>
      <c r="AS93" s="192"/>
      <c r="AT93" s="192"/>
      <c r="AU93" s="192"/>
      <c r="AV93" s="192"/>
      <c r="AW93" s="192"/>
      <c r="AX93" s="192"/>
      <c r="AY93" s="192"/>
      <c r="AZ93" s="192"/>
      <c r="BA93" s="192"/>
    </row>
    <row r="94" spans="1:53">
      <c r="A94" s="192"/>
      <c r="B94" s="192"/>
      <c r="C94" s="192"/>
      <c r="D94" s="192"/>
      <c r="E94" s="192"/>
      <c r="F94" s="192"/>
      <c r="G94" s="192"/>
      <c r="H94" s="192"/>
      <c r="I94" s="192"/>
      <c r="J94" s="192"/>
      <c r="K94" s="192"/>
      <c r="L94" s="192"/>
      <c r="M94" s="192"/>
      <c r="N94" s="192"/>
      <c r="O94" s="192"/>
      <c r="P94" s="192"/>
      <c r="Q94" s="192"/>
      <c r="R94" s="192"/>
      <c r="S94" s="192"/>
      <c r="T94" s="192"/>
      <c r="U94" s="192"/>
      <c r="V94" s="192"/>
      <c r="W94" s="192"/>
      <c r="X94" s="192"/>
      <c r="Y94" s="192"/>
      <c r="Z94" s="192"/>
      <c r="AA94" s="192"/>
      <c r="AB94" s="192"/>
      <c r="AC94" s="192"/>
      <c r="AD94" s="192"/>
      <c r="AE94" s="192"/>
      <c r="AF94" s="192"/>
      <c r="AG94" s="192"/>
      <c r="AH94" s="192"/>
      <c r="AI94" s="192"/>
      <c r="AJ94" s="192"/>
      <c r="AK94" s="192"/>
      <c r="AL94" s="192"/>
      <c r="AM94" s="192"/>
      <c r="AN94" s="192"/>
      <c r="AO94" s="192"/>
      <c r="AP94" s="192"/>
      <c r="AQ94" s="192"/>
      <c r="AR94" s="192"/>
      <c r="AS94" s="192"/>
      <c r="AT94" s="192"/>
      <c r="AU94" s="192"/>
      <c r="AV94" s="192"/>
      <c r="AW94" s="192"/>
      <c r="AX94" s="192"/>
      <c r="AY94" s="192"/>
      <c r="AZ94" s="192"/>
      <c r="BA94" s="192"/>
    </row>
    <row r="95" spans="1:53">
      <c r="A95" s="192"/>
      <c r="B95" s="192"/>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2"/>
      <c r="AL95" s="192"/>
      <c r="AM95" s="192"/>
      <c r="AN95" s="192"/>
      <c r="AO95" s="192"/>
      <c r="AP95" s="192"/>
      <c r="AQ95" s="192"/>
      <c r="AR95" s="192"/>
      <c r="AS95" s="192"/>
      <c r="AT95" s="192"/>
      <c r="AU95" s="192"/>
      <c r="AV95" s="192"/>
      <c r="AW95" s="192"/>
      <c r="AX95" s="192"/>
      <c r="AY95" s="192"/>
      <c r="AZ95" s="192"/>
      <c r="BA95" s="192"/>
    </row>
    <row r="96" spans="1:53">
      <c r="A96" s="192"/>
      <c r="B96" s="192"/>
      <c r="C96" s="192"/>
      <c r="D96" s="192"/>
      <c r="E96" s="192"/>
      <c r="F96" s="192"/>
      <c r="G96" s="192"/>
      <c r="H96" s="192"/>
      <c r="I96" s="192"/>
      <c r="J96" s="192"/>
      <c r="K96" s="192"/>
      <c r="L96" s="192"/>
      <c r="M96" s="192"/>
      <c r="N96" s="192"/>
      <c r="O96" s="192"/>
      <c r="P96" s="192"/>
      <c r="Q96" s="192"/>
      <c r="R96" s="192"/>
      <c r="S96" s="192"/>
      <c r="T96" s="192"/>
      <c r="U96" s="192"/>
      <c r="V96" s="192"/>
      <c r="W96" s="192"/>
      <c r="X96" s="192"/>
      <c r="Y96" s="192"/>
      <c r="Z96" s="192"/>
      <c r="AA96" s="192"/>
      <c r="AB96" s="192"/>
      <c r="AC96" s="192"/>
      <c r="AD96" s="192"/>
      <c r="AE96" s="192"/>
      <c r="AF96" s="192"/>
      <c r="AG96" s="192"/>
      <c r="AH96" s="192"/>
      <c r="AI96" s="192"/>
      <c r="AJ96" s="192"/>
      <c r="AK96" s="192"/>
      <c r="AL96" s="192"/>
      <c r="AM96" s="192"/>
      <c r="AN96" s="192"/>
      <c r="AO96" s="192"/>
      <c r="AP96" s="192"/>
      <c r="AQ96" s="192"/>
      <c r="AR96" s="192"/>
      <c r="AS96" s="192"/>
      <c r="AT96" s="192"/>
      <c r="AU96" s="192"/>
      <c r="AV96" s="192"/>
      <c r="AW96" s="192"/>
      <c r="AX96" s="192"/>
      <c r="AY96" s="192"/>
      <c r="AZ96" s="192"/>
      <c r="BA96" s="192"/>
    </row>
    <row r="97" spans="1:53">
      <c r="A97" s="192"/>
      <c r="B97" s="192"/>
      <c r="C97" s="192"/>
      <c r="D97" s="192"/>
      <c r="E97" s="192"/>
      <c r="F97" s="192"/>
      <c r="G97" s="192"/>
      <c r="H97" s="192"/>
      <c r="I97" s="192"/>
      <c r="J97" s="192"/>
      <c r="K97" s="192"/>
      <c r="L97" s="192"/>
      <c r="M97" s="192"/>
      <c r="N97" s="192"/>
      <c r="O97" s="192"/>
      <c r="P97" s="192"/>
      <c r="Q97" s="192"/>
      <c r="R97" s="192"/>
      <c r="S97" s="192"/>
      <c r="T97" s="192"/>
      <c r="U97" s="192"/>
      <c r="V97" s="192"/>
      <c r="W97" s="192"/>
      <c r="X97" s="192"/>
      <c r="Y97" s="192"/>
      <c r="Z97" s="192"/>
      <c r="AA97" s="192"/>
      <c r="AB97" s="192"/>
      <c r="AC97" s="192"/>
      <c r="AD97" s="192"/>
      <c r="AE97" s="192"/>
      <c r="AF97" s="192"/>
      <c r="AG97" s="192"/>
      <c r="AH97" s="192"/>
      <c r="AI97" s="192"/>
      <c r="AJ97" s="192"/>
      <c r="AK97" s="192"/>
      <c r="AL97" s="192"/>
      <c r="AM97" s="192"/>
      <c r="AN97" s="192"/>
      <c r="AO97" s="192"/>
      <c r="AP97" s="192"/>
      <c r="AQ97" s="192"/>
      <c r="AR97" s="192"/>
      <c r="AS97" s="192"/>
      <c r="AT97" s="192"/>
      <c r="AU97" s="192"/>
      <c r="AV97" s="192"/>
      <c r="AW97" s="192"/>
      <c r="AX97" s="192"/>
      <c r="AY97" s="192"/>
      <c r="AZ97" s="192"/>
      <c r="BA97" s="192"/>
    </row>
    <row r="98" spans="1:53">
      <c r="A98" s="192"/>
      <c r="B98" s="192"/>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2"/>
      <c r="AG98" s="192"/>
      <c r="AH98" s="192"/>
      <c r="AI98" s="192"/>
      <c r="AJ98" s="192"/>
      <c r="AK98" s="192"/>
      <c r="AL98" s="192"/>
      <c r="AM98" s="192"/>
      <c r="AN98" s="192"/>
      <c r="AO98" s="192"/>
      <c r="AP98" s="192"/>
      <c r="AQ98" s="192"/>
      <c r="AR98" s="192"/>
      <c r="AS98" s="192"/>
      <c r="AT98" s="192"/>
      <c r="AU98" s="192"/>
      <c r="AV98" s="192"/>
      <c r="AW98" s="192"/>
      <c r="AX98" s="192"/>
      <c r="AY98" s="192"/>
      <c r="AZ98" s="192"/>
      <c r="BA98" s="192"/>
    </row>
    <row r="99" spans="1:53">
      <c r="A99" s="192"/>
      <c r="B99" s="192"/>
      <c r="C99" s="192"/>
      <c r="D99" s="192"/>
      <c r="E99" s="192"/>
      <c r="F99" s="192"/>
      <c r="G99" s="192"/>
      <c r="H99" s="192"/>
      <c r="I99" s="192"/>
      <c r="J99" s="192"/>
      <c r="K99" s="192"/>
      <c r="L99" s="192"/>
      <c r="M99" s="192"/>
      <c r="N99" s="192"/>
      <c r="O99" s="192"/>
      <c r="P99" s="192"/>
      <c r="Q99" s="192"/>
      <c r="R99" s="192"/>
      <c r="S99" s="192"/>
      <c r="T99" s="192"/>
      <c r="U99" s="192"/>
      <c r="V99" s="192"/>
      <c r="W99" s="192"/>
      <c r="X99" s="192"/>
      <c r="Y99" s="192"/>
      <c r="Z99" s="192"/>
      <c r="AA99" s="192"/>
      <c r="AB99" s="192"/>
      <c r="AC99" s="192"/>
      <c r="AD99" s="192"/>
      <c r="AE99" s="192"/>
      <c r="AF99" s="192"/>
      <c r="AG99" s="192"/>
      <c r="AH99" s="192"/>
      <c r="AI99" s="192"/>
      <c r="AJ99" s="192"/>
      <c r="AK99" s="192"/>
      <c r="AL99" s="192"/>
      <c r="AM99" s="192"/>
      <c r="AN99" s="192"/>
      <c r="AO99" s="192"/>
      <c r="AP99" s="192"/>
      <c r="AQ99" s="192"/>
      <c r="AR99" s="192"/>
      <c r="AS99" s="192"/>
      <c r="AT99" s="192"/>
      <c r="AU99" s="192"/>
      <c r="AV99" s="192"/>
      <c r="AW99" s="192"/>
      <c r="AX99" s="192"/>
      <c r="AY99" s="192"/>
      <c r="AZ99" s="192"/>
      <c r="BA99" s="192"/>
    </row>
    <row r="100" spans="1:53">
      <c r="A100" s="192"/>
      <c r="B100" s="192"/>
      <c r="C100" s="192"/>
      <c r="D100" s="192"/>
      <c r="E100" s="192"/>
      <c r="F100" s="192"/>
      <c r="G100" s="192"/>
      <c r="H100" s="192"/>
      <c r="I100" s="192"/>
      <c r="J100" s="192"/>
      <c r="K100" s="192"/>
      <c r="L100" s="192"/>
      <c r="M100" s="192"/>
      <c r="N100" s="192"/>
      <c r="O100" s="192"/>
      <c r="P100" s="192"/>
      <c r="Q100" s="192"/>
      <c r="R100" s="192"/>
      <c r="S100" s="192"/>
      <c r="T100" s="192"/>
      <c r="U100" s="192"/>
      <c r="V100" s="192"/>
      <c r="W100" s="192"/>
      <c r="X100" s="192"/>
      <c r="Y100" s="192"/>
      <c r="Z100" s="192"/>
      <c r="AA100" s="192"/>
      <c r="AB100" s="192"/>
      <c r="AC100" s="192"/>
      <c r="AD100" s="192"/>
      <c r="AE100" s="192"/>
      <c r="AF100" s="192"/>
      <c r="AG100" s="192"/>
      <c r="AH100" s="192"/>
      <c r="AI100" s="192"/>
      <c r="AJ100" s="192"/>
      <c r="AK100" s="192"/>
      <c r="AL100" s="192"/>
      <c r="AM100" s="192"/>
      <c r="AN100" s="192"/>
      <c r="AO100" s="192"/>
      <c r="AP100" s="192"/>
      <c r="AQ100" s="192"/>
      <c r="AR100" s="192"/>
      <c r="AS100" s="192"/>
      <c r="AT100" s="192"/>
      <c r="AU100" s="192"/>
      <c r="AV100" s="192"/>
      <c r="AW100" s="192"/>
      <c r="AX100" s="192"/>
      <c r="AY100" s="192"/>
      <c r="AZ100" s="192"/>
      <c r="BA100" s="192"/>
    </row>
    <row r="101" spans="1:53">
      <c r="A101" s="192"/>
      <c r="B101" s="192"/>
      <c r="C101" s="192"/>
      <c r="D101" s="192"/>
      <c r="E101" s="192"/>
      <c r="F101" s="192"/>
      <c r="G101" s="192"/>
      <c r="H101" s="192"/>
      <c r="I101" s="192"/>
      <c r="J101" s="192"/>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2"/>
      <c r="AL101" s="192"/>
      <c r="AM101" s="192"/>
      <c r="AN101" s="192"/>
      <c r="AO101" s="192"/>
      <c r="AP101" s="192"/>
      <c r="AQ101" s="192"/>
      <c r="AR101" s="192"/>
      <c r="AS101" s="192"/>
      <c r="AT101" s="192"/>
      <c r="AU101" s="192"/>
      <c r="AV101" s="192"/>
      <c r="AW101" s="192"/>
      <c r="AX101" s="192"/>
      <c r="AY101" s="192"/>
      <c r="AZ101" s="192"/>
      <c r="BA101" s="192"/>
    </row>
    <row r="102" spans="1:53">
      <c r="A102" s="192"/>
      <c r="B102" s="192"/>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2"/>
      <c r="AL102" s="192"/>
      <c r="AM102" s="192"/>
      <c r="AN102" s="192"/>
      <c r="AO102" s="192"/>
      <c r="AP102" s="192"/>
      <c r="AQ102" s="192"/>
      <c r="AR102" s="192"/>
      <c r="AS102" s="192"/>
      <c r="AT102" s="192"/>
      <c r="AU102" s="192"/>
      <c r="AV102" s="192"/>
      <c r="AW102" s="192"/>
      <c r="AX102" s="192"/>
      <c r="AY102" s="192"/>
      <c r="AZ102" s="192"/>
      <c r="BA102" s="192"/>
    </row>
    <row r="103" spans="1:53">
      <c r="A103" s="192"/>
      <c r="B103" s="192"/>
      <c r="C103" s="192"/>
      <c r="D103" s="192"/>
      <c r="E103" s="192"/>
      <c r="F103" s="192"/>
      <c r="G103" s="192"/>
      <c r="H103" s="192"/>
      <c r="I103" s="192"/>
      <c r="J103" s="192"/>
      <c r="K103" s="192"/>
      <c r="L103" s="192"/>
      <c r="M103" s="192"/>
      <c r="N103" s="192"/>
      <c r="O103" s="192"/>
      <c r="P103" s="192"/>
      <c r="Q103" s="192"/>
      <c r="R103" s="192"/>
      <c r="S103" s="192"/>
      <c r="T103" s="192"/>
      <c r="U103" s="192"/>
      <c r="V103" s="192"/>
      <c r="W103" s="192"/>
      <c r="X103" s="192"/>
      <c r="Y103" s="192"/>
      <c r="Z103" s="192"/>
      <c r="AA103" s="192"/>
      <c r="AB103" s="192"/>
      <c r="AC103" s="192"/>
      <c r="AD103" s="192"/>
      <c r="AE103" s="192"/>
      <c r="AF103" s="192"/>
      <c r="AG103" s="192"/>
      <c r="AH103" s="192"/>
      <c r="AI103" s="192"/>
      <c r="AJ103" s="192"/>
      <c r="AK103" s="192"/>
      <c r="AL103" s="192"/>
      <c r="AM103" s="192"/>
      <c r="AN103" s="192"/>
      <c r="AO103" s="192"/>
      <c r="AP103" s="192"/>
      <c r="AQ103" s="192"/>
      <c r="AR103" s="192"/>
      <c r="AS103" s="192"/>
      <c r="AT103" s="192"/>
      <c r="AU103" s="192"/>
      <c r="AV103" s="192"/>
      <c r="AW103" s="192"/>
      <c r="AX103" s="192"/>
      <c r="AY103" s="192"/>
      <c r="AZ103" s="192"/>
      <c r="BA103" s="192"/>
    </row>
    <row r="104" spans="1:53">
      <c r="A104" s="192"/>
      <c r="B104" s="192"/>
      <c r="C104" s="192"/>
      <c r="D104" s="192"/>
      <c r="E104" s="192"/>
      <c r="F104" s="192"/>
      <c r="G104" s="192"/>
      <c r="H104" s="192"/>
      <c r="I104" s="192"/>
      <c r="J104" s="192"/>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2"/>
      <c r="AL104" s="192"/>
      <c r="AM104" s="192"/>
      <c r="AN104" s="192"/>
      <c r="AO104" s="192"/>
      <c r="AP104" s="192"/>
      <c r="AQ104" s="192"/>
      <c r="AR104" s="192"/>
      <c r="AS104" s="192"/>
      <c r="AT104" s="192"/>
      <c r="AU104" s="192"/>
      <c r="AV104" s="192"/>
      <c r="AW104" s="192"/>
      <c r="AX104" s="192"/>
      <c r="AY104" s="192"/>
      <c r="AZ104" s="192"/>
      <c r="BA104" s="192"/>
    </row>
    <row r="105" spans="1:53">
      <c r="A105" s="192"/>
      <c r="B105" s="192"/>
      <c r="C105" s="192"/>
      <c r="D105" s="192"/>
      <c r="E105" s="192"/>
      <c r="F105" s="192"/>
      <c r="G105" s="192"/>
      <c r="H105" s="192"/>
      <c r="I105" s="192"/>
      <c r="J105" s="192"/>
      <c r="K105" s="192"/>
      <c r="L105" s="192"/>
      <c r="M105" s="192"/>
      <c r="N105" s="192"/>
      <c r="O105" s="192"/>
      <c r="P105" s="192"/>
      <c r="Q105" s="192"/>
      <c r="R105" s="192"/>
      <c r="S105" s="192"/>
      <c r="T105" s="192"/>
      <c r="U105" s="192"/>
      <c r="V105" s="192"/>
      <c r="W105" s="192"/>
      <c r="X105" s="192"/>
      <c r="Y105" s="192"/>
      <c r="Z105" s="192"/>
      <c r="AA105" s="192"/>
      <c r="AB105" s="192"/>
      <c r="AC105" s="192"/>
      <c r="AD105" s="192"/>
      <c r="AE105" s="192"/>
      <c r="AF105" s="192"/>
      <c r="AG105" s="192"/>
      <c r="AH105" s="192"/>
      <c r="AI105" s="192"/>
      <c r="AJ105" s="192"/>
      <c r="AK105" s="192"/>
      <c r="AL105" s="192"/>
      <c r="AM105" s="192"/>
      <c r="AN105" s="192"/>
      <c r="AO105" s="192"/>
      <c r="AP105" s="192"/>
      <c r="AQ105" s="192"/>
      <c r="AR105" s="192"/>
      <c r="AS105" s="192"/>
      <c r="AT105" s="192"/>
      <c r="AU105" s="192"/>
      <c r="AV105" s="192"/>
      <c r="AW105" s="192"/>
      <c r="AX105" s="192"/>
      <c r="AY105" s="192"/>
      <c r="AZ105" s="192"/>
      <c r="BA105" s="192"/>
    </row>
    <row r="106" spans="1:53">
      <c r="A106" s="192"/>
      <c r="B106" s="192"/>
      <c r="C106" s="192"/>
      <c r="D106" s="192"/>
      <c r="E106" s="192"/>
      <c r="F106" s="192"/>
      <c r="G106" s="192"/>
      <c r="H106" s="192"/>
      <c r="I106" s="192"/>
      <c r="J106" s="192"/>
      <c r="K106" s="192"/>
      <c r="L106" s="192"/>
      <c r="M106" s="192"/>
      <c r="N106" s="192"/>
      <c r="O106" s="192"/>
      <c r="P106" s="192"/>
      <c r="Q106" s="192"/>
      <c r="R106" s="192"/>
      <c r="S106" s="192"/>
      <c r="T106" s="192"/>
      <c r="U106" s="192"/>
      <c r="V106" s="192"/>
      <c r="W106" s="192"/>
      <c r="X106" s="192"/>
      <c r="Y106" s="192"/>
      <c r="Z106" s="192"/>
      <c r="AA106" s="192"/>
      <c r="AB106" s="192"/>
      <c r="AC106" s="192"/>
      <c r="AD106" s="192"/>
      <c r="AE106" s="192"/>
      <c r="AF106" s="192"/>
      <c r="AG106" s="192"/>
      <c r="AH106" s="192"/>
      <c r="AI106" s="192"/>
      <c r="AJ106" s="192"/>
      <c r="AK106" s="192"/>
      <c r="AL106" s="192"/>
      <c r="AM106" s="192"/>
      <c r="AN106" s="192"/>
      <c r="AO106" s="192"/>
      <c r="AP106" s="192"/>
      <c r="AQ106" s="192"/>
      <c r="AR106" s="192"/>
      <c r="AS106" s="192"/>
      <c r="AT106" s="192"/>
      <c r="AU106" s="192"/>
      <c r="AV106" s="192"/>
      <c r="AW106" s="192"/>
      <c r="AX106" s="192"/>
      <c r="AY106" s="192"/>
      <c r="AZ106" s="192"/>
      <c r="BA106" s="192"/>
    </row>
    <row r="107" spans="1:53">
      <c r="A107" s="192"/>
      <c r="B107" s="192"/>
      <c r="C107" s="192"/>
      <c r="D107" s="192"/>
      <c r="E107" s="192"/>
      <c r="F107" s="192"/>
      <c r="G107" s="192"/>
      <c r="H107" s="192"/>
      <c r="I107" s="192"/>
      <c r="J107" s="192"/>
      <c r="K107" s="192"/>
      <c r="L107" s="192"/>
      <c r="M107" s="192"/>
      <c r="N107" s="192"/>
      <c r="O107" s="192"/>
      <c r="P107" s="192"/>
      <c r="Q107" s="192"/>
      <c r="R107" s="192"/>
      <c r="S107" s="192"/>
      <c r="T107" s="192"/>
      <c r="U107" s="192"/>
      <c r="V107" s="192"/>
      <c r="W107" s="192"/>
      <c r="X107" s="192"/>
      <c r="Y107" s="192"/>
      <c r="Z107" s="192"/>
      <c r="AA107" s="192"/>
      <c r="AB107" s="192"/>
      <c r="AC107" s="192"/>
      <c r="AD107" s="192"/>
      <c r="AE107" s="192"/>
      <c r="AF107" s="192"/>
      <c r="AG107" s="192"/>
      <c r="AH107" s="192"/>
      <c r="AI107" s="192"/>
      <c r="AJ107" s="192"/>
      <c r="AK107" s="192"/>
      <c r="AL107" s="192"/>
      <c r="AM107" s="192"/>
      <c r="AN107" s="192"/>
      <c r="AO107" s="192"/>
      <c r="AP107" s="192"/>
      <c r="AQ107" s="192"/>
      <c r="AR107" s="192"/>
      <c r="AS107" s="192"/>
      <c r="AT107" s="192"/>
      <c r="AU107" s="192"/>
      <c r="AV107" s="192"/>
      <c r="AW107" s="192"/>
      <c r="AX107" s="192"/>
      <c r="AY107" s="192"/>
      <c r="AZ107" s="192"/>
      <c r="BA107" s="192"/>
    </row>
    <row r="108" spans="1:53">
      <c r="A108" s="192"/>
      <c r="B108" s="192"/>
      <c r="C108" s="192"/>
      <c r="D108" s="192"/>
      <c r="E108" s="192"/>
      <c r="F108" s="192"/>
      <c r="G108" s="192"/>
      <c r="H108" s="192"/>
      <c r="I108" s="192"/>
      <c r="J108" s="192"/>
      <c r="K108" s="192"/>
      <c r="L108" s="192"/>
      <c r="M108" s="192"/>
      <c r="N108" s="192"/>
      <c r="O108" s="192"/>
      <c r="P108" s="192"/>
      <c r="Q108" s="192"/>
      <c r="R108" s="192"/>
      <c r="S108" s="192"/>
      <c r="T108" s="192"/>
      <c r="U108" s="192"/>
      <c r="V108" s="192"/>
      <c r="W108" s="192"/>
      <c r="X108" s="192"/>
      <c r="Y108" s="192"/>
      <c r="Z108" s="192"/>
      <c r="AA108" s="192"/>
      <c r="AB108" s="192"/>
      <c r="AC108" s="192"/>
      <c r="AD108" s="192"/>
      <c r="AE108" s="192"/>
      <c r="AF108" s="192"/>
      <c r="AG108" s="192"/>
      <c r="AH108" s="192"/>
      <c r="AI108" s="192"/>
      <c r="AJ108" s="192"/>
      <c r="AK108" s="192"/>
      <c r="AL108" s="192"/>
      <c r="AM108" s="192"/>
      <c r="AN108" s="192"/>
      <c r="AO108" s="192"/>
      <c r="AP108" s="192"/>
      <c r="AQ108" s="192"/>
      <c r="AR108" s="192"/>
      <c r="AS108" s="192"/>
      <c r="AT108" s="192"/>
      <c r="AU108" s="192"/>
      <c r="AV108" s="192"/>
      <c r="AW108" s="192"/>
      <c r="AX108" s="192"/>
      <c r="AY108" s="192"/>
      <c r="AZ108" s="192"/>
      <c r="BA108" s="192"/>
    </row>
    <row r="109" spans="1:53">
      <c r="A109" s="192"/>
      <c r="B109" s="192"/>
      <c r="C109" s="192"/>
      <c r="D109" s="192"/>
      <c r="E109" s="192"/>
      <c r="F109" s="192"/>
      <c r="G109" s="192"/>
      <c r="H109" s="192"/>
      <c r="I109" s="192"/>
      <c r="J109" s="192"/>
      <c r="K109" s="192"/>
      <c r="L109" s="192"/>
      <c r="M109" s="192"/>
      <c r="N109" s="192"/>
      <c r="O109" s="192"/>
      <c r="P109" s="192"/>
      <c r="Q109" s="192"/>
      <c r="R109" s="192"/>
      <c r="S109" s="192"/>
      <c r="T109" s="192"/>
      <c r="U109" s="192"/>
      <c r="V109" s="192"/>
      <c r="W109" s="192"/>
      <c r="X109" s="192"/>
      <c r="Y109" s="192"/>
      <c r="Z109" s="192"/>
      <c r="AA109" s="192"/>
      <c r="AB109" s="192"/>
      <c r="AC109" s="192"/>
      <c r="AD109" s="192"/>
      <c r="AE109" s="192"/>
      <c r="AF109" s="192"/>
      <c r="AG109" s="192"/>
      <c r="AH109" s="192"/>
      <c r="AI109" s="192"/>
      <c r="AJ109" s="192"/>
      <c r="AK109" s="192"/>
      <c r="AL109" s="192"/>
      <c r="AM109" s="192"/>
      <c r="AN109" s="192"/>
      <c r="AO109" s="192"/>
      <c r="AP109" s="192"/>
      <c r="AQ109" s="192"/>
      <c r="AR109" s="192"/>
      <c r="AS109" s="192"/>
      <c r="AT109" s="192"/>
      <c r="AU109" s="192"/>
      <c r="AV109" s="192"/>
      <c r="AW109" s="192"/>
      <c r="AX109" s="192"/>
      <c r="AY109" s="192"/>
      <c r="AZ109" s="192"/>
      <c r="BA109" s="192"/>
    </row>
    <row r="110" spans="1:53">
      <c r="A110" s="192"/>
      <c r="B110" s="192"/>
      <c r="C110" s="192"/>
      <c r="D110" s="192"/>
      <c r="E110" s="192"/>
      <c r="F110" s="192"/>
      <c r="G110" s="192"/>
      <c r="H110" s="192"/>
      <c r="I110" s="192"/>
      <c r="J110" s="19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2"/>
      <c r="AL110" s="192"/>
      <c r="AM110" s="192"/>
      <c r="AN110" s="192"/>
      <c r="AO110" s="192"/>
      <c r="AP110" s="192"/>
      <c r="AQ110" s="192"/>
      <c r="AR110" s="192"/>
      <c r="AS110" s="192"/>
      <c r="AT110" s="192"/>
      <c r="AU110" s="192"/>
      <c r="AV110" s="192"/>
      <c r="AW110" s="192"/>
      <c r="AX110" s="192"/>
      <c r="AY110" s="192"/>
      <c r="AZ110" s="192"/>
      <c r="BA110" s="192"/>
    </row>
    <row r="111" spans="1:53">
      <c r="A111" s="192"/>
      <c r="B111" s="192"/>
      <c r="C111" s="192"/>
      <c r="D111" s="192"/>
      <c r="E111" s="192"/>
      <c r="F111" s="192"/>
      <c r="G111" s="192"/>
      <c r="H111" s="192"/>
      <c r="I111" s="192"/>
      <c r="J111" s="192"/>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2"/>
      <c r="AL111" s="192"/>
      <c r="AM111" s="192"/>
      <c r="AN111" s="192"/>
      <c r="AO111" s="192"/>
      <c r="AP111" s="192"/>
      <c r="AQ111" s="192"/>
      <c r="AR111" s="192"/>
      <c r="AS111" s="192"/>
      <c r="AT111" s="192"/>
      <c r="AU111" s="192"/>
      <c r="AV111" s="192"/>
      <c r="AW111" s="192"/>
      <c r="AX111" s="192"/>
      <c r="AY111" s="192"/>
      <c r="AZ111" s="192"/>
      <c r="BA111" s="192"/>
    </row>
    <row r="112" spans="1:53">
      <c r="A112" s="192"/>
      <c r="B112" s="192"/>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2"/>
      <c r="AL112" s="192"/>
      <c r="AM112" s="192"/>
      <c r="AN112" s="192"/>
      <c r="AO112" s="192"/>
      <c r="AP112" s="192"/>
      <c r="AQ112" s="192"/>
      <c r="AR112" s="192"/>
      <c r="AS112" s="192"/>
      <c r="AT112" s="192"/>
      <c r="AU112" s="192"/>
      <c r="AV112" s="192"/>
      <c r="AW112" s="192"/>
      <c r="AX112" s="192"/>
      <c r="AY112" s="192"/>
      <c r="AZ112" s="192"/>
      <c r="BA112" s="192"/>
    </row>
    <row r="113" spans="1:53">
      <c r="A113" s="192"/>
      <c r="B113" s="192"/>
      <c r="C113" s="192"/>
      <c r="D113" s="192"/>
      <c r="E113" s="192"/>
      <c r="F113" s="192"/>
      <c r="G113" s="192"/>
      <c r="H113" s="192"/>
      <c r="I113" s="192"/>
      <c r="J113" s="192"/>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2"/>
      <c r="AL113" s="192"/>
      <c r="AM113" s="192"/>
      <c r="AN113" s="192"/>
      <c r="AO113" s="192"/>
      <c r="AP113" s="192"/>
      <c r="AQ113" s="192"/>
      <c r="AR113" s="192"/>
      <c r="AS113" s="192"/>
      <c r="AT113" s="192"/>
      <c r="AU113" s="192"/>
      <c r="AV113" s="192"/>
      <c r="AW113" s="192"/>
      <c r="AX113" s="192"/>
      <c r="AY113" s="192"/>
      <c r="AZ113" s="192"/>
      <c r="BA113" s="192"/>
    </row>
    <row r="114" spans="1:53">
      <c r="A114" s="192"/>
      <c r="B114" s="192"/>
      <c r="C114" s="192"/>
      <c r="D114" s="192"/>
      <c r="E114" s="192"/>
      <c r="F114" s="192"/>
      <c r="G114" s="192"/>
      <c r="H114" s="192"/>
      <c r="I114" s="192"/>
      <c r="J114" s="192"/>
      <c r="K114" s="192"/>
      <c r="L114" s="192"/>
      <c r="M114" s="192"/>
      <c r="N114" s="192"/>
      <c r="O114" s="192"/>
      <c r="P114" s="192"/>
      <c r="Q114" s="192"/>
      <c r="R114" s="192"/>
      <c r="S114" s="192"/>
      <c r="T114" s="192"/>
      <c r="U114" s="192"/>
      <c r="V114" s="192"/>
      <c r="W114" s="192"/>
      <c r="X114" s="192"/>
      <c r="Y114" s="192"/>
      <c r="Z114" s="192"/>
      <c r="AA114" s="192"/>
      <c r="AB114" s="192"/>
      <c r="AC114" s="192"/>
      <c r="AD114" s="192"/>
      <c r="AE114" s="192"/>
      <c r="AF114" s="192"/>
      <c r="AG114" s="192"/>
      <c r="AH114" s="192"/>
      <c r="AI114" s="192"/>
      <c r="AJ114" s="192"/>
      <c r="AK114" s="192"/>
      <c r="AL114" s="192"/>
      <c r="AM114" s="192"/>
      <c r="AN114" s="192"/>
      <c r="AO114" s="192"/>
      <c r="AP114" s="192"/>
      <c r="AQ114" s="192"/>
      <c r="AR114" s="192"/>
      <c r="AS114" s="192"/>
      <c r="AT114" s="192"/>
      <c r="AU114" s="192"/>
      <c r="AV114" s="192"/>
      <c r="AW114" s="192"/>
      <c r="AX114" s="192"/>
      <c r="AY114" s="192"/>
      <c r="AZ114" s="192"/>
      <c r="BA114" s="192"/>
    </row>
    <row r="115" spans="1:53">
      <c r="A115" s="192"/>
      <c r="B115" s="192"/>
      <c r="C115" s="192"/>
      <c r="D115" s="192"/>
      <c r="E115" s="192"/>
      <c r="F115" s="192"/>
      <c r="G115" s="192"/>
      <c r="H115" s="192"/>
      <c r="I115" s="192"/>
      <c r="J115" s="192"/>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2"/>
      <c r="AG115" s="192"/>
      <c r="AH115" s="192"/>
      <c r="AI115" s="192"/>
      <c r="AJ115" s="192"/>
      <c r="AK115" s="192"/>
      <c r="AL115" s="192"/>
      <c r="AM115" s="192"/>
      <c r="AN115" s="192"/>
      <c r="AO115" s="192"/>
      <c r="AP115" s="192"/>
      <c r="AQ115" s="192"/>
      <c r="AR115" s="192"/>
      <c r="AS115" s="192"/>
      <c r="AT115" s="192"/>
      <c r="AU115" s="192"/>
      <c r="AV115" s="192"/>
      <c r="AW115" s="192"/>
      <c r="AX115" s="192"/>
      <c r="AY115" s="192"/>
      <c r="AZ115" s="192"/>
      <c r="BA115" s="192"/>
    </row>
    <row r="116" spans="1:53">
      <c r="A116" s="192"/>
      <c r="B116" s="192"/>
      <c r="C116" s="192"/>
      <c r="D116" s="192"/>
      <c r="E116" s="192"/>
      <c r="F116" s="192"/>
      <c r="G116" s="192"/>
      <c r="H116" s="192"/>
      <c r="I116" s="192"/>
      <c r="J116" s="192"/>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2"/>
      <c r="AG116" s="192"/>
      <c r="AH116" s="192"/>
      <c r="AI116" s="192"/>
      <c r="AJ116" s="192"/>
      <c r="AK116" s="192"/>
      <c r="AL116" s="192"/>
      <c r="AM116" s="192"/>
      <c r="AN116" s="192"/>
      <c r="AO116" s="192"/>
      <c r="AP116" s="192"/>
      <c r="AQ116" s="192"/>
      <c r="AR116" s="192"/>
      <c r="AS116" s="192"/>
      <c r="AT116" s="192"/>
      <c r="AU116" s="192"/>
      <c r="AV116" s="192"/>
      <c r="AW116" s="192"/>
      <c r="AX116" s="192"/>
      <c r="AY116" s="192"/>
      <c r="AZ116" s="192"/>
      <c r="BA116" s="192"/>
    </row>
    <row r="117" spans="1:53">
      <c r="A117" s="192"/>
      <c r="B117" s="192"/>
      <c r="C117" s="192"/>
      <c r="D117" s="192"/>
      <c r="E117" s="192"/>
      <c r="F117" s="192"/>
      <c r="G117" s="192"/>
      <c r="H117" s="192"/>
      <c r="I117" s="192"/>
      <c r="J117" s="192"/>
      <c r="K117" s="192"/>
      <c r="L117" s="192"/>
      <c r="M117" s="192"/>
      <c r="N117" s="192"/>
      <c r="O117" s="192"/>
      <c r="P117" s="192"/>
      <c r="Q117" s="192"/>
      <c r="R117" s="192"/>
      <c r="S117" s="192"/>
      <c r="T117" s="192"/>
      <c r="U117" s="192"/>
      <c r="V117" s="192"/>
      <c r="W117" s="192"/>
      <c r="X117" s="192"/>
      <c r="Y117" s="192"/>
      <c r="Z117" s="192"/>
      <c r="AA117" s="192"/>
      <c r="AB117" s="192"/>
      <c r="AC117" s="192"/>
      <c r="AD117" s="192"/>
      <c r="AE117" s="192"/>
      <c r="AF117" s="192"/>
      <c r="AG117" s="192"/>
      <c r="AH117" s="192"/>
      <c r="AI117" s="192"/>
      <c r="AJ117" s="192"/>
      <c r="AK117" s="192"/>
      <c r="AL117" s="192"/>
      <c r="AM117" s="192"/>
      <c r="AN117" s="192"/>
      <c r="AO117" s="192"/>
      <c r="AP117" s="192"/>
      <c r="AQ117" s="192"/>
      <c r="AR117" s="192"/>
      <c r="AS117" s="192"/>
      <c r="AT117" s="192"/>
      <c r="AU117" s="192"/>
      <c r="AV117" s="192"/>
      <c r="AW117" s="192"/>
      <c r="AX117" s="192"/>
      <c r="AY117" s="192"/>
      <c r="AZ117" s="192"/>
      <c r="BA117" s="192"/>
    </row>
    <row r="118" spans="1:53">
      <c r="A118" s="192"/>
      <c r="B118" s="192"/>
      <c r="C118" s="192"/>
      <c r="D118" s="192"/>
      <c r="E118" s="192"/>
      <c r="F118" s="192"/>
      <c r="G118" s="192"/>
      <c r="H118" s="192"/>
      <c r="I118" s="192"/>
      <c r="J118" s="192"/>
      <c r="K118" s="192"/>
      <c r="L118" s="192"/>
      <c r="M118" s="192"/>
      <c r="N118" s="192"/>
      <c r="O118" s="192"/>
      <c r="P118" s="192"/>
      <c r="Q118" s="192"/>
      <c r="R118" s="192"/>
      <c r="S118" s="192"/>
      <c r="T118" s="192"/>
      <c r="U118" s="192"/>
      <c r="V118" s="192"/>
      <c r="W118" s="192"/>
      <c r="X118" s="192"/>
      <c r="Y118" s="192"/>
      <c r="Z118" s="192"/>
      <c r="AA118" s="192"/>
      <c r="AB118" s="192"/>
      <c r="AC118" s="192"/>
      <c r="AD118" s="192"/>
      <c r="AE118" s="192"/>
      <c r="AF118" s="192"/>
      <c r="AG118" s="192"/>
      <c r="AH118" s="192"/>
      <c r="AI118" s="192"/>
      <c r="AJ118" s="192"/>
      <c r="AK118" s="192"/>
      <c r="AL118" s="192"/>
      <c r="AM118" s="192"/>
      <c r="AN118" s="192"/>
      <c r="AO118" s="192"/>
      <c r="AP118" s="192"/>
      <c r="AQ118" s="192"/>
      <c r="AR118" s="192"/>
      <c r="AS118" s="192"/>
      <c r="AT118" s="192"/>
      <c r="AU118" s="192"/>
      <c r="AV118" s="192"/>
      <c r="AW118" s="192"/>
      <c r="AX118" s="192"/>
      <c r="AY118" s="192"/>
      <c r="AZ118" s="192"/>
      <c r="BA118" s="192"/>
    </row>
    <row r="119" spans="1:53">
      <c r="A119" s="192"/>
      <c r="B119" s="192"/>
      <c r="C119" s="192"/>
      <c r="D119" s="192"/>
      <c r="E119" s="192"/>
      <c r="F119" s="192"/>
      <c r="G119" s="192"/>
      <c r="H119" s="192"/>
      <c r="I119" s="192"/>
      <c r="J119" s="192"/>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2"/>
      <c r="AL119" s="192"/>
      <c r="AM119" s="192"/>
      <c r="AN119" s="192"/>
      <c r="AO119" s="192"/>
      <c r="AP119" s="192"/>
      <c r="AQ119" s="192"/>
      <c r="AR119" s="192"/>
      <c r="AS119" s="192"/>
      <c r="AT119" s="192"/>
      <c r="AU119" s="192"/>
      <c r="AV119" s="192"/>
      <c r="AW119" s="192"/>
      <c r="AX119" s="192"/>
      <c r="AY119" s="192"/>
      <c r="AZ119" s="192"/>
      <c r="BA119" s="192"/>
    </row>
    <row r="120" spans="1:53">
      <c r="A120" s="192"/>
      <c r="B120" s="192"/>
      <c r="C120" s="192"/>
      <c r="D120" s="192"/>
      <c r="E120" s="192"/>
      <c r="F120" s="192"/>
      <c r="G120" s="192"/>
      <c r="H120" s="192"/>
      <c r="I120" s="192"/>
      <c r="J120" s="192"/>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2"/>
      <c r="AL120" s="192"/>
      <c r="AM120" s="192"/>
      <c r="AN120" s="192"/>
      <c r="AO120" s="192"/>
      <c r="AP120" s="192"/>
      <c r="AQ120" s="192"/>
      <c r="AR120" s="192"/>
      <c r="AS120" s="192"/>
      <c r="AT120" s="192"/>
      <c r="AU120" s="192"/>
      <c r="AV120" s="192"/>
      <c r="AW120" s="192"/>
      <c r="AX120" s="192"/>
      <c r="AY120" s="192"/>
      <c r="AZ120" s="192"/>
      <c r="BA120" s="192"/>
    </row>
    <row r="121" spans="1:53">
      <c r="A121" s="192"/>
      <c r="B121" s="192"/>
      <c r="C121" s="192"/>
      <c r="D121" s="192"/>
      <c r="E121" s="192"/>
      <c r="F121" s="192"/>
      <c r="G121" s="192"/>
      <c r="H121" s="192"/>
      <c r="I121" s="192"/>
      <c r="J121" s="192"/>
      <c r="K121" s="192"/>
      <c r="L121" s="192"/>
      <c r="M121" s="192"/>
      <c r="N121" s="192"/>
      <c r="O121" s="192"/>
      <c r="P121" s="192"/>
      <c r="Q121" s="192"/>
      <c r="R121" s="192"/>
      <c r="S121" s="192"/>
      <c r="T121" s="192"/>
      <c r="U121" s="192"/>
      <c r="V121" s="192"/>
      <c r="W121" s="192"/>
      <c r="X121" s="192"/>
      <c r="Y121" s="192"/>
      <c r="Z121" s="192"/>
      <c r="AA121" s="192"/>
      <c r="AB121" s="192"/>
      <c r="AC121" s="192"/>
      <c r="AD121" s="192"/>
      <c r="AE121" s="192"/>
      <c r="AF121" s="192"/>
      <c r="AG121" s="192"/>
      <c r="AH121" s="192"/>
      <c r="AI121" s="192"/>
      <c r="AJ121" s="192"/>
      <c r="AK121" s="192"/>
      <c r="AL121" s="192"/>
      <c r="AM121" s="192"/>
      <c r="AN121" s="192"/>
      <c r="AO121" s="192"/>
      <c r="AP121" s="192"/>
      <c r="AQ121" s="192"/>
      <c r="AR121" s="192"/>
      <c r="AS121" s="192"/>
      <c r="AT121" s="192"/>
      <c r="AU121" s="192"/>
      <c r="AV121" s="192"/>
      <c r="AW121" s="192"/>
      <c r="AX121" s="192"/>
      <c r="AY121" s="192"/>
      <c r="AZ121" s="192"/>
      <c r="BA121" s="192"/>
    </row>
    <row r="122" spans="1:53">
      <c r="A122" s="192"/>
      <c r="B122" s="192"/>
      <c r="C122" s="192"/>
      <c r="D122" s="192"/>
      <c r="E122" s="192"/>
      <c r="F122" s="192"/>
      <c r="G122" s="192"/>
      <c r="H122" s="192"/>
      <c r="I122" s="192"/>
      <c r="J122" s="192"/>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2"/>
      <c r="AL122" s="192"/>
      <c r="AM122" s="192"/>
      <c r="AN122" s="192"/>
      <c r="AO122" s="192"/>
      <c r="AP122" s="192"/>
      <c r="AQ122" s="192"/>
      <c r="AR122" s="192"/>
      <c r="AS122" s="192"/>
      <c r="AT122" s="192"/>
      <c r="AU122" s="192"/>
      <c r="AV122" s="192"/>
      <c r="AW122" s="192"/>
      <c r="AX122" s="192"/>
      <c r="AY122" s="192"/>
      <c r="AZ122" s="192"/>
      <c r="BA122" s="192"/>
    </row>
    <row r="123" spans="1:53">
      <c r="A123" s="192"/>
      <c r="B123" s="192"/>
      <c r="C123" s="192"/>
      <c r="D123" s="192"/>
      <c r="E123" s="192"/>
      <c r="F123" s="192"/>
      <c r="G123" s="192"/>
      <c r="H123" s="192"/>
      <c r="I123" s="192"/>
      <c r="J123" s="192"/>
      <c r="K123" s="192"/>
      <c r="L123" s="192"/>
      <c r="M123" s="192"/>
      <c r="N123" s="192"/>
      <c r="O123" s="192"/>
      <c r="P123" s="192"/>
      <c r="Q123" s="192"/>
      <c r="R123" s="192"/>
      <c r="S123" s="192"/>
      <c r="T123" s="192"/>
      <c r="U123" s="192"/>
      <c r="V123" s="192"/>
      <c r="W123" s="192"/>
      <c r="X123" s="192"/>
      <c r="Y123" s="192"/>
      <c r="Z123" s="192"/>
      <c r="AA123" s="192"/>
      <c r="AB123" s="192"/>
      <c r="AC123" s="192"/>
      <c r="AD123" s="192"/>
      <c r="AE123" s="192"/>
      <c r="AF123" s="192"/>
      <c r="AG123" s="192"/>
      <c r="AH123" s="192"/>
      <c r="AI123" s="192"/>
      <c r="AJ123" s="192"/>
      <c r="AK123" s="192"/>
      <c r="AL123" s="192"/>
      <c r="AM123" s="192"/>
      <c r="AN123" s="192"/>
      <c r="AO123" s="192"/>
      <c r="AP123" s="192"/>
      <c r="AQ123" s="192"/>
      <c r="AR123" s="192"/>
      <c r="AS123" s="192"/>
      <c r="AT123" s="192"/>
      <c r="AU123" s="192"/>
      <c r="AV123" s="192"/>
      <c r="AW123" s="192"/>
      <c r="AX123" s="192"/>
      <c r="AY123" s="192"/>
      <c r="AZ123" s="192"/>
      <c r="BA123" s="192"/>
    </row>
    <row r="124" spans="1:53">
      <c r="A124" s="192"/>
      <c r="B124" s="192"/>
      <c r="C124" s="192"/>
      <c r="D124" s="192"/>
      <c r="E124" s="192"/>
      <c r="F124" s="192"/>
      <c r="G124" s="192"/>
      <c r="H124" s="192"/>
      <c r="I124" s="192"/>
      <c r="J124" s="192"/>
      <c r="K124" s="192"/>
      <c r="L124" s="192"/>
      <c r="M124" s="192"/>
      <c r="N124" s="192"/>
      <c r="O124" s="192"/>
      <c r="P124" s="192"/>
      <c r="Q124" s="192"/>
      <c r="R124" s="192"/>
      <c r="S124" s="192"/>
      <c r="T124" s="192"/>
      <c r="U124" s="192"/>
      <c r="V124" s="192"/>
      <c r="W124" s="192"/>
      <c r="X124" s="192"/>
      <c r="Y124" s="192"/>
      <c r="Z124" s="192"/>
      <c r="AA124" s="192"/>
      <c r="AB124" s="192"/>
      <c r="AC124" s="192"/>
      <c r="AD124" s="192"/>
      <c r="AE124" s="192"/>
      <c r="AF124" s="192"/>
      <c r="AG124" s="192"/>
      <c r="AH124" s="192"/>
      <c r="AI124" s="192"/>
      <c r="AJ124" s="192"/>
      <c r="AK124" s="192"/>
      <c r="AL124" s="192"/>
      <c r="AM124" s="192"/>
      <c r="AN124" s="192"/>
      <c r="AO124" s="192"/>
      <c r="AP124" s="192"/>
      <c r="AQ124" s="192"/>
      <c r="AR124" s="192"/>
      <c r="AS124" s="192"/>
      <c r="AT124" s="192"/>
      <c r="AU124" s="192"/>
      <c r="AV124" s="192"/>
      <c r="AW124" s="192"/>
      <c r="AX124" s="192"/>
      <c r="AY124" s="192"/>
      <c r="AZ124" s="192"/>
      <c r="BA124" s="192"/>
    </row>
    <row r="125" spans="1:53">
      <c r="A125" s="192"/>
      <c r="B125" s="192"/>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2"/>
      <c r="AG125" s="192"/>
      <c r="AH125" s="192"/>
      <c r="AI125" s="192"/>
      <c r="AJ125" s="192"/>
      <c r="AK125" s="192"/>
      <c r="AL125" s="192"/>
      <c r="AM125" s="192"/>
      <c r="AN125" s="192"/>
      <c r="AO125" s="192"/>
      <c r="AP125" s="192"/>
      <c r="AQ125" s="192"/>
      <c r="AR125" s="192"/>
      <c r="AS125" s="192"/>
      <c r="AT125" s="192"/>
      <c r="AU125" s="192"/>
      <c r="AV125" s="192"/>
      <c r="AW125" s="192"/>
      <c r="AX125" s="192"/>
      <c r="AY125" s="192"/>
      <c r="AZ125" s="192"/>
      <c r="BA125" s="192"/>
    </row>
    <row r="126" spans="1:53">
      <c r="A126" s="192"/>
      <c r="B126" s="192"/>
      <c r="C126" s="192"/>
      <c r="D126" s="192"/>
      <c r="E126" s="192"/>
      <c r="F126" s="192"/>
      <c r="G126" s="192"/>
      <c r="H126" s="192"/>
      <c r="I126" s="192"/>
      <c r="J126" s="192"/>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2"/>
      <c r="AG126" s="192"/>
      <c r="AH126" s="192"/>
      <c r="AI126" s="192"/>
      <c r="AJ126" s="192"/>
      <c r="AK126" s="192"/>
      <c r="AL126" s="192"/>
      <c r="AM126" s="192"/>
      <c r="AN126" s="192"/>
      <c r="AO126" s="192"/>
      <c r="AP126" s="192"/>
      <c r="AQ126" s="192"/>
      <c r="AR126" s="192"/>
      <c r="AS126" s="192"/>
      <c r="AT126" s="192"/>
      <c r="AU126" s="192"/>
      <c r="AV126" s="192"/>
      <c r="AW126" s="192"/>
      <c r="AX126" s="192"/>
      <c r="AY126" s="192"/>
      <c r="AZ126" s="192"/>
      <c r="BA126" s="192"/>
    </row>
    <row r="127" spans="1:53">
      <c r="A127" s="192"/>
      <c r="B127" s="192"/>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2"/>
      <c r="AG127" s="192"/>
      <c r="AH127" s="192"/>
      <c r="AI127" s="192"/>
      <c r="AJ127" s="192"/>
      <c r="AK127" s="192"/>
      <c r="AL127" s="192"/>
      <c r="AM127" s="192"/>
      <c r="AN127" s="192"/>
      <c r="AO127" s="192"/>
      <c r="AP127" s="192"/>
      <c r="AQ127" s="192"/>
      <c r="AR127" s="192"/>
      <c r="AS127" s="192"/>
      <c r="AT127" s="192"/>
      <c r="AU127" s="192"/>
      <c r="AV127" s="192"/>
      <c r="AW127" s="192"/>
      <c r="AX127" s="192"/>
      <c r="AY127" s="192"/>
      <c r="AZ127" s="192"/>
      <c r="BA127" s="192"/>
    </row>
    <row r="128" spans="1:53">
      <c r="A128" s="192"/>
      <c r="B128" s="192"/>
      <c r="C128" s="192"/>
      <c r="D128" s="192"/>
      <c r="E128" s="192"/>
      <c r="F128" s="192"/>
      <c r="G128" s="192"/>
      <c r="H128" s="192"/>
      <c r="I128" s="192"/>
      <c r="J128" s="192"/>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2"/>
      <c r="AL128" s="192"/>
      <c r="AM128" s="192"/>
      <c r="AN128" s="192"/>
      <c r="AO128" s="192"/>
      <c r="AP128" s="192"/>
      <c r="AQ128" s="192"/>
      <c r="AR128" s="192"/>
      <c r="AS128" s="192"/>
      <c r="AT128" s="192"/>
      <c r="AU128" s="192"/>
      <c r="AV128" s="192"/>
      <c r="AW128" s="192"/>
      <c r="AX128" s="192"/>
      <c r="AY128" s="192"/>
      <c r="AZ128" s="192"/>
      <c r="BA128" s="192"/>
    </row>
    <row r="129" spans="1:53">
      <c r="A129" s="192"/>
      <c r="B129" s="192"/>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2"/>
      <c r="AL129" s="192"/>
      <c r="AM129" s="192"/>
      <c r="AN129" s="192"/>
      <c r="AO129" s="192"/>
      <c r="AP129" s="192"/>
      <c r="AQ129" s="192"/>
      <c r="AR129" s="192"/>
      <c r="AS129" s="192"/>
      <c r="AT129" s="192"/>
      <c r="AU129" s="192"/>
      <c r="AV129" s="192"/>
      <c r="AW129" s="192"/>
      <c r="AX129" s="192"/>
      <c r="AY129" s="192"/>
      <c r="AZ129" s="192"/>
      <c r="BA129" s="192"/>
    </row>
    <row r="130" spans="1:53">
      <c r="A130" s="192"/>
      <c r="B130" s="192"/>
      <c r="C130" s="192"/>
      <c r="D130" s="192"/>
      <c r="E130" s="192"/>
      <c r="F130" s="192"/>
      <c r="G130" s="192"/>
      <c r="H130" s="192"/>
      <c r="I130" s="192"/>
      <c r="J130" s="192"/>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2"/>
      <c r="AG130" s="192"/>
      <c r="AH130" s="192"/>
      <c r="AI130" s="192"/>
      <c r="AJ130" s="192"/>
      <c r="AK130" s="192"/>
      <c r="AL130" s="192"/>
      <c r="AM130" s="192"/>
      <c r="AN130" s="192"/>
      <c r="AO130" s="192"/>
      <c r="AP130" s="192"/>
      <c r="AQ130" s="192"/>
      <c r="AR130" s="192"/>
      <c r="AS130" s="192"/>
      <c r="AT130" s="192"/>
      <c r="AU130" s="192"/>
      <c r="AV130" s="192"/>
      <c r="AW130" s="192"/>
      <c r="AX130" s="192"/>
      <c r="AY130" s="192"/>
      <c r="AZ130" s="192"/>
      <c r="BA130" s="192"/>
    </row>
    <row r="131" spans="1:53">
      <c r="A131" s="192"/>
      <c r="B131" s="192"/>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2"/>
      <c r="AL131" s="192"/>
      <c r="AM131" s="192"/>
      <c r="AN131" s="192"/>
      <c r="AO131" s="192"/>
      <c r="AP131" s="192"/>
      <c r="AQ131" s="192"/>
      <c r="AR131" s="192"/>
      <c r="AS131" s="192"/>
      <c r="AT131" s="192"/>
      <c r="AU131" s="192"/>
      <c r="AV131" s="192"/>
      <c r="AW131" s="192"/>
      <c r="AX131" s="192"/>
      <c r="AY131" s="192"/>
      <c r="AZ131" s="192"/>
      <c r="BA131" s="192"/>
    </row>
    <row r="132" spans="1:53">
      <c r="A132" s="192"/>
      <c r="B132" s="192"/>
      <c r="C132" s="192"/>
      <c r="D132" s="192"/>
      <c r="E132" s="192"/>
      <c r="F132" s="192"/>
      <c r="G132" s="192"/>
      <c r="H132" s="192"/>
      <c r="I132" s="192"/>
      <c r="J132" s="192"/>
      <c r="K132" s="192"/>
      <c r="L132" s="192"/>
      <c r="M132" s="192"/>
      <c r="N132" s="192"/>
      <c r="O132" s="192"/>
      <c r="P132" s="192"/>
      <c r="Q132" s="192"/>
      <c r="R132" s="192"/>
      <c r="S132" s="192"/>
      <c r="T132" s="192"/>
      <c r="U132" s="192"/>
      <c r="V132" s="192"/>
      <c r="W132" s="192"/>
      <c r="X132" s="192"/>
      <c r="Y132" s="192"/>
      <c r="Z132" s="192"/>
      <c r="AA132" s="192"/>
      <c r="AB132" s="192"/>
      <c r="AC132" s="192"/>
      <c r="AD132" s="192"/>
      <c r="AE132" s="192"/>
      <c r="AF132" s="192"/>
      <c r="AG132" s="192"/>
      <c r="AH132" s="192"/>
      <c r="AI132" s="192"/>
      <c r="AJ132" s="192"/>
      <c r="AK132" s="192"/>
      <c r="AL132" s="192"/>
      <c r="AM132" s="192"/>
      <c r="AN132" s="192"/>
      <c r="AO132" s="192"/>
      <c r="AP132" s="192"/>
      <c r="AQ132" s="192"/>
      <c r="AR132" s="192"/>
      <c r="AS132" s="192"/>
      <c r="AT132" s="192"/>
      <c r="AU132" s="192"/>
      <c r="AV132" s="192"/>
      <c r="AW132" s="192"/>
      <c r="AX132" s="192"/>
      <c r="AY132" s="192"/>
      <c r="AZ132" s="192"/>
      <c r="BA132" s="192"/>
    </row>
    <row r="133" spans="1:53">
      <c r="A133" s="192"/>
      <c r="B133" s="192"/>
      <c r="C133" s="192"/>
      <c r="D133" s="192"/>
      <c r="E133" s="192"/>
      <c r="F133" s="192"/>
      <c r="G133" s="192"/>
      <c r="H133" s="192"/>
      <c r="I133" s="192"/>
      <c r="J133" s="192"/>
      <c r="K133" s="192"/>
      <c r="L133" s="192"/>
      <c r="M133" s="192"/>
      <c r="N133" s="192"/>
      <c r="O133" s="192"/>
      <c r="P133" s="192"/>
      <c r="Q133" s="192"/>
      <c r="R133" s="192"/>
      <c r="S133" s="192"/>
      <c r="T133" s="192"/>
      <c r="U133" s="192"/>
      <c r="V133" s="192"/>
      <c r="W133" s="192"/>
      <c r="X133" s="192"/>
      <c r="Y133" s="192"/>
      <c r="Z133" s="192"/>
      <c r="AA133" s="192"/>
      <c r="AB133" s="192"/>
      <c r="AC133" s="192"/>
      <c r="AD133" s="192"/>
      <c r="AE133" s="192"/>
      <c r="AF133" s="192"/>
      <c r="AG133" s="192"/>
      <c r="AH133" s="192"/>
      <c r="AI133" s="192"/>
      <c r="AJ133" s="192"/>
      <c r="AK133" s="192"/>
      <c r="AL133" s="192"/>
      <c r="AM133" s="192"/>
      <c r="AN133" s="192"/>
      <c r="AO133" s="192"/>
      <c r="AP133" s="192"/>
      <c r="AQ133" s="192"/>
      <c r="AR133" s="192"/>
      <c r="AS133" s="192"/>
      <c r="AT133" s="192"/>
      <c r="AU133" s="192"/>
      <c r="AV133" s="192"/>
      <c r="AW133" s="192"/>
      <c r="AX133" s="192"/>
      <c r="AY133" s="192"/>
      <c r="AZ133" s="192"/>
      <c r="BA133" s="192"/>
    </row>
    <row r="134" spans="1:53">
      <c r="A134" s="192"/>
      <c r="B134" s="192"/>
      <c r="C134" s="192"/>
      <c r="D134" s="192"/>
      <c r="E134" s="192"/>
      <c r="F134" s="192"/>
      <c r="G134" s="192"/>
      <c r="H134" s="192"/>
      <c r="I134" s="192"/>
      <c r="J134" s="192"/>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2"/>
      <c r="AG134" s="192"/>
      <c r="AH134" s="192"/>
      <c r="AI134" s="192"/>
      <c r="AJ134" s="192"/>
      <c r="AK134" s="192"/>
      <c r="AL134" s="192"/>
      <c r="AM134" s="192"/>
      <c r="AN134" s="192"/>
      <c r="AO134" s="192"/>
      <c r="AP134" s="192"/>
      <c r="AQ134" s="192"/>
      <c r="AR134" s="192"/>
      <c r="AS134" s="192"/>
      <c r="AT134" s="192"/>
      <c r="AU134" s="192"/>
      <c r="AV134" s="192"/>
      <c r="AW134" s="192"/>
      <c r="AX134" s="192"/>
      <c r="AY134" s="192"/>
      <c r="AZ134" s="192"/>
      <c r="BA134" s="192"/>
    </row>
    <row r="135" spans="1:53">
      <c r="A135" s="192"/>
      <c r="B135" s="192"/>
      <c r="C135" s="192"/>
      <c r="D135" s="192"/>
      <c r="E135" s="192"/>
      <c r="F135" s="192"/>
      <c r="G135" s="192"/>
      <c r="H135" s="192"/>
      <c r="I135" s="192"/>
      <c r="J135" s="192"/>
      <c r="K135" s="192"/>
      <c r="L135" s="192"/>
      <c r="M135" s="192"/>
      <c r="N135" s="192"/>
      <c r="O135" s="192"/>
      <c r="P135" s="192"/>
      <c r="Q135" s="192"/>
      <c r="R135" s="192"/>
      <c r="S135" s="192"/>
      <c r="T135" s="192"/>
      <c r="U135" s="192"/>
      <c r="V135" s="192"/>
      <c r="W135" s="192"/>
      <c r="X135" s="192"/>
      <c r="Y135" s="192"/>
      <c r="Z135" s="192"/>
      <c r="AA135" s="192"/>
      <c r="AB135" s="192"/>
      <c r="AC135" s="192"/>
      <c r="AD135" s="192"/>
      <c r="AE135" s="192"/>
      <c r="AF135" s="192"/>
      <c r="AG135" s="192"/>
      <c r="AH135" s="192"/>
      <c r="AI135" s="192"/>
      <c r="AJ135" s="192"/>
      <c r="AK135" s="192"/>
      <c r="AL135" s="192"/>
      <c r="AM135" s="192"/>
      <c r="AN135" s="192"/>
      <c r="AO135" s="192"/>
      <c r="AP135" s="192"/>
      <c r="AQ135" s="192"/>
      <c r="AR135" s="192"/>
      <c r="AS135" s="192"/>
      <c r="AT135" s="192"/>
      <c r="AU135" s="192"/>
      <c r="AV135" s="192"/>
      <c r="AW135" s="192"/>
      <c r="AX135" s="192"/>
      <c r="AY135" s="192"/>
      <c r="AZ135" s="192"/>
      <c r="BA135" s="192"/>
    </row>
    <row r="136" spans="1:53">
      <c r="A136" s="192"/>
      <c r="B136" s="192"/>
      <c r="C136" s="192"/>
      <c r="D136" s="192"/>
      <c r="E136" s="192"/>
      <c r="F136" s="192"/>
      <c r="G136" s="192"/>
      <c r="H136" s="192"/>
      <c r="I136" s="192"/>
      <c r="J136" s="192"/>
      <c r="K136" s="192"/>
      <c r="L136" s="192"/>
      <c r="M136" s="192"/>
      <c r="N136" s="192"/>
      <c r="O136" s="192"/>
      <c r="P136" s="192"/>
      <c r="Q136" s="192"/>
      <c r="R136" s="192"/>
      <c r="S136" s="192"/>
      <c r="T136" s="192"/>
      <c r="U136" s="192"/>
      <c r="V136" s="192"/>
      <c r="W136" s="192"/>
      <c r="X136" s="192"/>
      <c r="Y136" s="192"/>
      <c r="Z136" s="192"/>
      <c r="AA136" s="192"/>
      <c r="AB136" s="192"/>
      <c r="AC136" s="192"/>
      <c r="AD136" s="192"/>
      <c r="AE136" s="192"/>
      <c r="AF136" s="192"/>
      <c r="AG136" s="192"/>
      <c r="AH136" s="192"/>
      <c r="AI136" s="192"/>
      <c r="AJ136" s="192"/>
      <c r="AK136" s="192"/>
      <c r="AL136" s="192"/>
      <c r="AM136" s="192"/>
      <c r="AN136" s="192"/>
      <c r="AO136" s="192"/>
      <c r="AP136" s="192"/>
      <c r="AQ136" s="192"/>
      <c r="AR136" s="192"/>
      <c r="AS136" s="192"/>
      <c r="AT136" s="192"/>
      <c r="AU136" s="192"/>
      <c r="AV136" s="192"/>
      <c r="AW136" s="192"/>
      <c r="AX136" s="192"/>
      <c r="AY136" s="192"/>
      <c r="AZ136" s="192"/>
      <c r="BA136" s="192"/>
    </row>
    <row r="137" spans="1:53">
      <c r="A137" s="192"/>
      <c r="B137" s="192"/>
      <c r="C137" s="192"/>
      <c r="D137" s="192"/>
      <c r="E137" s="192"/>
      <c r="F137" s="192"/>
      <c r="G137" s="192"/>
      <c r="H137" s="192"/>
      <c r="I137" s="192"/>
      <c r="J137" s="192"/>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2"/>
      <c r="AL137" s="192"/>
      <c r="AM137" s="192"/>
      <c r="AN137" s="192"/>
      <c r="AO137" s="192"/>
      <c r="AP137" s="192"/>
      <c r="AQ137" s="192"/>
      <c r="AR137" s="192"/>
      <c r="AS137" s="192"/>
      <c r="AT137" s="192"/>
      <c r="AU137" s="192"/>
      <c r="AV137" s="192"/>
      <c r="AW137" s="192"/>
      <c r="AX137" s="192"/>
      <c r="AY137" s="192"/>
      <c r="AZ137" s="192"/>
      <c r="BA137" s="192"/>
    </row>
    <row r="138" spans="1:53">
      <c r="A138" s="192"/>
      <c r="B138" s="192"/>
      <c r="C138" s="192"/>
      <c r="D138" s="192"/>
      <c r="E138" s="192"/>
      <c r="F138" s="192"/>
      <c r="G138" s="192"/>
      <c r="H138" s="192"/>
      <c r="I138" s="192"/>
      <c r="J138" s="192"/>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2"/>
      <c r="AL138" s="192"/>
      <c r="AM138" s="192"/>
      <c r="AN138" s="192"/>
      <c r="AO138" s="192"/>
      <c r="AP138" s="192"/>
      <c r="AQ138" s="192"/>
      <c r="AR138" s="192"/>
      <c r="AS138" s="192"/>
      <c r="AT138" s="192"/>
      <c r="AU138" s="192"/>
      <c r="AV138" s="192"/>
      <c r="AW138" s="192"/>
      <c r="AX138" s="192"/>
      <c r="AY138" s="192"/>
      <c r="AZ138" s="192"/>
      <c r="BA138" s="192"/>
    </row>
    <row r="139" spans="1:53">
      <c r="A139" s="192"/>
      <c r="B139" s="192"/>
      <c r="C139" s="192"/>
      <c r="D139" s="192"/>
      <c r="E139" s="192"/>
      <c r="F139" s="192"/>
      <c r="G139" s="192"/>
      <c r="H139" s="192"/>
      <c r="I139" s="192"/>
      <c r="J139" s="192"/>
      <c r="K139" s="192"/>
      <c r="L139" s="192"/>
      <c r="M139" s="192"/>
      <c r="N139" s="192"/>
      <c r="O139" s="192"/>
      <c r="P139" s="192"/>
      <c r="Q139" s="192"/>
      <c r="R139" s="192"/>
      <c r="S139" s="192"/>
      <c r="T139" s="192"/>
      <c r="U139" s="192"/>
      <c r="V139" s="192"/>
      <c r="W139" s="192"/>
      <c r="X139" s="192"/>
      <c r="Y139" s="192"/>
      <c r="Z139" s="192"/>
      <c r="AA139" s="192"/>
      <c r="AB139" s="192"/>
      <c r="AC139" s="192"/>
      <c r="AD139" s="192"/>
      <c r="AE139" s="192"/>
      <c r="AF139" s="192"/>
      <c r="AG139" s="192"/>
      <c r="AH139" s="192"/>
      <c r="AI139" s="192"/>
      <c r="AJ139" s="192"/>
      <c r="AK139" s="192"/>
      <c r="AL139" s="192"/>
      <c r="AM139" s="192"/>
      <c r="AN139" s="192"/>
      <c r="AO139" s="192"/>
      <c r="AP139" s="192"/>
      <c r="AQ139" s="192"/>
      <c r="AR139" s="192"/>
      <c r="AS139" s="192"/>
      <c r="AT139" s="192"/>
      <c r="AU139" s="192"/>
      <c r="AV139" s="192"/>
      <c r="AW139" s="192"/>
      <c r="AX139" s="192"/>
      <c r="AY139" s="192"/>
      <c r="AZ139" s="192"/>
      <c r="BA139" s="192"/>
    </row>
    <row r="140" spans="1:53">
      <c r="A140" s="192"/>
      <c r="B140" s="192"/>
      <c r="C140" s="192"/>
      <c r="D140" s="192"/>
      <c r="E140" s="192"/>
      <c r="F140" s="192"/>
      <c r="G140" s="192"/>
      <c r="H140" s="192"/>
      <c r="I140" s="192"/>
      <c r="J140" s="192"/>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2"/>
      <c r="AL140" s="192"/>
      <c r="AM140" s="192"/>
      <c r="AN140" s="192"/>
      <c r="AO140" s="192"/>
      <c r="AP140" s="192"/>
      <c r="AQ140" s="192"/>
      <c r="AR140" s="192"/>
      <c r="AS140" s="192"/>
      <c r="AT140" s="192"/>
      <c r="AU140" s="192"/>
      <c r="AV140" s="192"/>
      <c r="AW140" s="192"/>
      <c r="AX140" s="192"/>
      <c r="AY140" s="192"/>
      <c r="AZ140" s="192"/>
      <c r="BA140" s="192"/>
    </row>
    <row r="141" spans="1:53">
      <c r="A141" s="192"/>
      <c r="B141" s="192"/>
      <c r="C141" s="192"/>
      <c r="D141" s="192"/>
      <c r="E141" s="192"/>
      <c r="F141" s="192"/>
      <c r="G141" s="192"/>
      <c r="H141" s="192"/>
      <c r="I141" s="192"/>
      <c r="J141" s="192"/>
      <c r="K141" s="192"/>
      <c r="L141" s="192"/>
      <c r="M141" s="192"/>
      <c r="N141" s="192"/>
      <c r="O141" s="192"/>
      <c r="P141" s="192"/>
      <c r="Q141" s="192"/>
      <c r="R141" s="192"/>
      <c r="S141" s="192"/>
      <c r="T141" s="192"/>
      <c r="U141" s="192"/>
      <c r="V141" s="192"/>
      <c r="W141" s="192"/>
      <c r="X141" s="192"/>
      <c r="Y141" s="192"/>
      <c r="Z141" s="192"/>
      <c r="AA141" s="192"/>
      <c r="AB141" s="192"/>
      <c r="AC141" s="192"/>
      <c r="AD141" s="192"/>
      <c r="AE141" s="192"/>
      <c r="AF141" s="192"/>
      <c r="AG141" s="192"/>
      <c r="AH141" s="192"/>
      <c r="AI141" s="192"/>
      <c r="AJ141" s="192"/>
      <c r="AK141" s="192"/>
      <c r="AL141" s="192"/>
      <c r="AM141" s="192"/>
      <c r="AN141" s="192"/>
      <c r="AO141" s="192"/>
      <c r="AP141" s="192"/>
      <c r="AQ141" s="192"/>
      <c r="AR141" s="192"/>
      <c r="AS141" s="192"/>
      <c r="AT141" s="192"/>
      <c r="AU141" s="192"/>
      <c r="AV141" s="192"/>
      <c r="AW141" s="192"/>
      <c r="AX141" s="192"/>
      <c r="AY141" s="192"/>
      <c r="AZ141" s="192"/>
      <c r="BA141" s="192"/>
    </row>
    <row r="142" spans="1:53">
      <c r="A142" s="192"/>
      <c r="B142" s="192"/>
      <c r="C142" s="192"/>
      <c r="D142" s="192"/>
      <c r="E142" s="192"/>
      <c r="F142" s="192"/>
      <c r="G142" s="192"/>
      <c r="H142" s="192"/>
      <c r="I142" s="192"/>
      <c r="J142" s="192"/>
      <c r="K142" s="192"/>
      <c r="L142" s="192"/>
      <c r="M142" s="192"/>
      <c r="N142" s="192"/>
      <c r="O142" s="192"/>
      <c r="P142" s="192"/>
      <c r="Q142" s="192"/>
      <c r="R142" s="192"/>
      <c r="S142" s="192"/>
      <c r="T142" s="192"/>
      <c r="U142" s="192"/>
      <c r="V142" s="192"/>
      <c r="W142" s="192"/>
      <c r="X142" s="192"/>
      <c r="Y142" s="192"/>
      <c r="Z142" s="192"/>
      <c r="AA142" s="192"/>
      <c r="AB142" s="192"/>
      <c r="AC142" s="192"/>
      <c r="AD142" s="192"/>
      <c r="AE142" s="192"/>
      <c r="AF142" s="192"/>
      <c r="AG142" s="192"/>
      <c r="AH142" s="192"/>
      <c r="AI142" s="192"/>
      <c r="AJ142" s="192"/>
      <c r="AK142" s="192"/>
      <c r="AL142" s="192"/>
      <c r="AM142" s="192"/>
      <c r="AN142" s="192"/>
      <c r="AO142" s="192"/>
      <c r="AP142" s="192"/>
      <c r="AQ142" s="192"/>
      <c r="AR142" s="192"/>
      <c r="AS142" s="192"/>
      <c r="AT142" s="192"/>
      <c r="AU142" s="192"/>
      <c r="AV142" s="192"/>
      <c r="AW142" s="192"/>
      <c r="AX142" s="192"/>
      <c r="AY142" s="192"/>
      <c r="AZ142" s="192"/>
      <c r="BA142" s="192"/>
    </row>
    <row r="143" spans="1:53">
      <c r="A143" s="192"/>
      <c r="B143" s="192"/>
      <c r="C143" s="192"/>
      <c r="D143" s="192"/>
      <c r="E143" s="192"/>
      <c r="F143" s="192"/>
      <c r="G143" s="192"/>
      <c r="H143" s="192"/>
      <c r="I143" s="192"/>
      <c r="J143" s="192"/>
      <c r="K143" s="192"/>
      <c r="L143" s="192"/>
      <c r="M143" s="192"/>
      <c r="N143" s="192"/>
      <c r="O143" s="192"/>
      <c r="P143" s="192"/>
      <c r="Q143" s="192"/>
      <c r="R143" s="192"/>
      <c r="S143" s="192"/>
      <c r="T143" s="192"/>
      <c r="U143" s="192"/>
      <c r="V143" s="192"/>
      <c r="W143" s="192"/>
      <c r="X143" s="192"/>
      <c r="Y143" s="192"/>
      <c r="Z143" s="192"/>
      <c r="AA143" s="192"/>
      <c r="AB143" s="192"/>
      <c r="AC143" s="192"/>
      <c r="AD143" s="192"/>
      <c r="AE143" s="192"/>
      <c r="AF143" s="192"/>
      <c r="AG143" s="192"/>
      <c r="AH143" s="192"/>
      <c r="AI143" s="192"/>
      <c r="AJ143" s="192"/>
      <c r="AK143" s="192"/>
      <c r="AL143" s="192"/>
      <c r="AM143" s="192"/>
      <c r="AN143" s="192"/>
      <c r="AO143" s="192"/>
      <c r="AP143" s="192"/>
      <c r="AQ143" s="192"/>
      <c r="AR143" s="192"/>
      <c r="AS143" s="192"/>
      <c r="AT143" s="192"/>
      <c r="AU143" s="192"/>
      <c r="AV143" s="192"/>
      <c r="AW143" s="192"/>
      <c r="AX143" s="192"/>
      <c r="AY143" s="192"/>
      <c r="AZ143" s="192"/>
      <c r="BA143" s="192"/>
    </row>
    <row r="144" spans="1:53">
      <c r="A144" s="192"/>
      <c r="B144" s="192"/>
      <c r="C144" s="192"/>
      <c r="D144" s="192"/>
      <c r="E144" s="192"/>
      <c r="F144" s="192"/>
      <c r="G144" s="192"/>
      <c r="H144" s="192"/>
      <c r="I144" s="192"/>
      <c r="J144" s="192"/>
      <c r="K144" s="192"/>
      <c r="L144" s="192"/>
      <c r="M144" s="192"/>
      <c r="N144" s="192"/>
      <c r="O144" s="192"/>
      <c r="P144" s="192"/>
      <c r="Q144" s="192"/>
      <c r="R144" s="192"/>
      <c r="S144" s="192"/>
      <c r="T144" s="192"/>
      <c r="U144" s="192"/>
      <c r="V144" s="192"/>
      <c r="W144" s="192"/>
      <c r="X144" s="192"/>
      <c r="Y144" s="192"/>
      <c r="Z144" s="192"/>
      <c r="AA144" s="192"/>
      <c r="AB144" s="192"/>
      <c r="AC144" s="192"/>
      <c r="AD144" s="192"/>
      <c r="AE144" s="192"/>
      <c r="AF144" s="192"/>
      <c r="AG144" s="192"/>
      <c r="AH144" s="192"/>
      <c r="AI144" s="192"/>
      <c r="AJ144" s="192"/>
      <c r="AK144" s="192"/>
      <c r="AL144" s="192"/>
      <c r="AM144" s="192"/>
      <c r="AN144" s="192"/>
      <c r="AO144" s="192"/>
      <c r="AP144" s="192"/>
      <c r="AQ144" s="192"/>
      <c r="AR144" s="192"/>
      <c r="AS144" s="192"/>
      <c r="AT144" s="192"/>
      <c r="AU144" s="192"/>
      <c r="AV144" s="192"/>
      <c r="AW144" s="192"/>
      <c r="AX144" s="192"/>
      <c r="AY144" s="192"/>
      <c r="AZ144" s="192"/>
      <c r="BA144" s="192"/>
    </row>
    <row r="145" spans="1:53">
      <c r="A145" s="192"/>
      <c r="B145" s="192"/>
      <c r="C145" s="192"/>
      <c r="D145" s="192"/>
      <c r="E145" s="192"/>
      <c r="F145" s="192"/>
      <c r="G145" s="192"/>
      <c r="H145" s="192"/>
      <c r="I145" s="192"/>
      <c r="J145" s="192"/>
      <c r="K145" s="192"/>
      <c r="L145" s="192"/>
      <c r="M145" s="192"/>
      <c r="N145" s="192"/>
      <c r="O145" s="192"/>
      <c r="P145" s="192"/>
      <c r="Q145" s="192"/>
      <c r="R145" s="192"/>
      <c r="S145" s="192"/>
      <c r="T145" s="192"/>
      <c r="U145" s="192"/>
      <c r="V145" s="192"/>
      <c r="W145" s="192"/>
      <c r="X145" s="192"/>
      <c r="Y145" s="192"/>
      <c r="Z145" s="192"/>
      <c r="AA145" s="192"/>
      <c r="AB145" s="192"/>
      <c r="AC145" s="192"/>
      <c r="AD145" s="192"/>
      <c r="AE145" s="192"/>
      <c r="AF145" s="192"/>
      <c r="AG145" s="192"/>
      <c r="AH145" s="192"/>
      <c r="AI145" s="192"/>
      <c r="AJ145" s="192"/>
      <c r="AK145" s="192"/>
      <c r="AL145" s="192"/>
      <c r="AM145" s="192"/>
      <c r="AN145" s="192"/>
      <c r="AO145" s="192"/>
      <c r="AP145" s="192"/>
      <c r="AQ145" s="192"/>
      <c r="AR145" s="192"/>
      <c r="AS145" s="192"/>
      <c r="AT145" s="192"/>
      <c r="AU145" s="192"/>
      <c r="AV145" s="192"/>
      <c r="AW145" s="192"/>
      <c r="AX145" s="192"/>
      <c r="AY145" s="192"/>
      <c r="AZ145" s="192"/>
      <c r="BA145" s="192"/>
    </row>
    <row r="146" spans="1:53">
      <c r="A146" s="192"/>
      <c r="B146" s="192"/>
      <c r="C146" s="192"/>
      <c r="D146" s="192"/>
      <c r="E146" s="192"/>
      <c r="F146" s="192"/>
      <c r="G146" s="192"/>
      <c r="H146" s="192"/>
      <c r="I146" s="192"/>
      <c r="J146" s="192"/>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2"/>
      <c r="AL146" s="192"/>
      <c r="AM146" s="192"/>
      <c r="AN146" s="192"/>
      <c r="AO146" s="192"/>
      <c r="AP146" s="192"/>
      <c r="AQ146" s="192"/>
      <c r="AR146" s="192"/>
      <c r="AS146" s="192"/>
      <c r="AT146" s="192"/>
      <c r="AU146" s="192"/>
      <c r="AV146" s="192"/>
      <c r="AW146" s="192"/>
      <c r="AX146" s="192"/>
      <c r="AY146" s="192"/>
      <c r="AZ146" s="192"/>
      <c r="BA146" s="192"/>
    </row>
    <row r="147" spans="1:53">
      <c r="A147" s="192"/>
      <c r="B147" s="192"/>
      <c r="C147" s="192"/>
      <c r="D147" s="192"/>
      <c r="E147" s="192"/>
      <c r="F147" s="192"/>
      <c r="G147" s="192"/>
      <c r="H147" s="192"/>
      <c r="I147" s="192"/>
      <c r="J147" s="192"/>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2"/>
      <c r="AL147" s="192"/>
      <c r="AM147" s="192"/>
      <c r="AN147" s="192"/>
      <c r="AO147" s="192"/>
      <c r="AP147" s="192"/>
      <c r="AQ147" s="192"/>
      <c r="AR147" s="192"/>
      <c r="AS147" s="192"/>
      <c r="AT147" s="192"/>
      <c r="AU147" s="192"/>
      <c r="AV147" s="192"/>
      <c r="AW147" s="192"/>
      <c r="AX147" s="192"/>
      <c r="AY147" s="192"/>
      <c r="AZ147" s="192"/>
      <c r="BA147" s="192"/>
    </row>
    <row r="148" spans="1:53">
      <c r="A148" s="192"/>
      <c r="B148" s="192"/>
      <c r="C148" s="192"/>
      <c r="D148" s="192"/>
      <c r="E148" s="192"/>
      <c r="F148" s="192"/>
      <c r="G148" s="192"/>
      <c r="H148" s="192"/>
      <c r="I148" s="192"/>
      <c r="J148" s="192"/>
      <c r="K148" s="192"/>
      <c r="L148" s="192"/>
      <c r="M148" s="192"/>
      <c r="N148" s="192"/>
      <c r="O148" s="192"/>
      <c r="P148" s="192"/>
      <c r="Q148" s="192"/>
      <c r="R148" s="192"/>
      <c r="S148" s="192"/>
      <c r="T148" s="192"/>
      <c r="U148" s="192"/>
      <c r="V148" s="192"/>
      <c r="W148" s="192"/>
      <c r="X148" s="192"/>
      <c r="Y148" s="192"/>
      <c r="Z148" s="192"/>
      <c r="AA148" s="192"/>
      <c r="AB148" s="192"/>
      <c r="AC148" s="192"/>
      <c r="AD148" s="192"/>
      <c r="AE148" s="192"/>
      <c r="AF148" s="192"/>
      <c r="AG148" s="192"/>
      <c r="AH148" s="192"/>
      <c r="AI148" s="192"/>
      <c r="AJ148" s="192"/>
      <c r="AK148" s="192"/>
      <c r="AL148" s="192"/>
      <c r="AM148" s="192"/>
      <c r="AN148" s="192"/>
      <c r="AO148" s="192"/>
      <c r="AP148" s="192"/>
      <c r="AQ148" s="192"/>
      <c r="AR148" s="192"/>
      <c r="AS148" s="192"/>
      <c r="AT148" s="192"/>
      <c r="AU148" s="192"/>
      <c r="AV148" s="192"/>
      <c r="AW148" s="192"/>
      <c r="AX148" s="192"/>
      <c r="AY148" s="192"/>
      <c r="AZ148" s="192"/>
      <c r="BA148" s="192"/>
    </row>
  </sheetData>
  <mergeCells count="24">
    <mergeCell ref="AL4:BA4"/>
    <mergeCell ref="AL3:BA3"/>
    <mergeCell ref="AL2:BA2"/>
    <mergeCell ref="D45:R45"/>
    <mergeCell ref="E52:AI52"/>
    <mergeCell ref="S32:AI32"/>
    <mergeCell ref="S38:AI38"/>
    <mergeCell ref="S45:AI45"/>
    <mergeCell ref="E54:AE54"/>
    <mergeCell ref="A6:BA6"/>
    <mergeCell ref="D11:R11"/>
    <mergeCell ref="S11:AI11"/>
    <mergeCell ref="AJ11:BA11"/>
    <mergeCell ref="D26:R26"/>
    <mergeCell ref="D30:R30"/>
    <mergeCell ref="S30:AI30"/>
    <mergeCell ref="AJ30:BA30"/>
    <mergeCell ref="D13:R13"/>
    <mergeCell ref="S13:AI13"/>
    <mergeCell ref="D16:R16"/>
    <mergeCell ref="S16:AI16"/>
    <mergeCell ref="S26:AI26"/>
    <mergeCell ref="D32:Q32"/>
    <mergeCell ref="D38:R38"/>
  </mergeCells>
  <phoneticPr fontId="5"/>
  <pageMargins left="0.7" right="0.7" top="0.75" bottom="0.75" header="0.3" footer="0.3"/>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8</vt:i4>
      </vt:variant>
    </vt:vector>
  </HeadingPairs>
  <TitlesOfParts>
    <vt:vector size="22" baseType="lpstr">
      <vt:lpstr>提出書類一覧</vt:lpstr>
      <vt:lpstr>様式第１号</vt:lpstr>
      <vt:lpstr>別紙1-1「積算調書」統合</vt:lpstr>
      <vt:lpstr>別紙1-1-1「ロボット積算調書」</vt:lpstr>
      <vt:lpstr>別紙1-1-2①「ロボット積算内訳書」</vt:lpstr>
      <vt:lpstr>別紙1-3「ＩＣＴ活用による業務改善計画書」 (2)</vt:lpstr>
      <vt:lpstr>別紙1-1-2②「ロボット積算内訳書」</vt:lpstr>
      <vt:lpstr>別紙1-1-3「ロボット事業計画書」</vt:lpstr>
      <vt:lpstr>別紙1-2-1「デジタル積算調書」</vt:lpstr>
      <vt:lpstr>別紙1-2-2①「デジタル積算内訳書」</vt:lpstr>
      <vt:lpstr>別紙1-2-2②「デジタル積算内訳」</vt:lpstr>
      <vt:lpstr>別紙1-2-3「デジタル事業計画書」</vt:lpstr>
      <vt:lpstr>別紙1-3誓約書</vt:lpstr>
      <vt:lpstr>別紙1-4予算書抄本</vt:lpstr>
      <vt:lpstr>'別紙1-1-1「ロボット積算調書」'!Print_Area</vt:lpstr>
      <vt:lpstr>'別紙1-1-2①「ロボット積算内訳書」'!Print_Area</vt:lpstr>
      <vt:lpstr>'別紙1-1-2②「ロボット積算内訳書」'!Print_Area</vt:lpstr>
      <vt:lpstr>'別紙1-1-3「ロボット事業計画書」'!Print_Area</vt:lpstr>
      <vt:lpstr>'別紙1-2-3「デジタル事業計画書」'!Print_Area</vt:lpstr>
      <vt:lpstr>'別紙1-3「ＩＣＴ活用による業務改善計画書」 (2)'!Print_Area</vt:lpstr>
      <vt:lpstr>'別紙1-3誓約書'!Print_Area</vt:lpstr>
      <vt:lpstr>'別紙1-4予算書抄本'!Print_Area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田中　健太</cp:lastModifiedBy>
  <cp:lastPrinted>2025-07-15T11:00:32Z</cp:lastPrinted>
  <dcterms:created xsi:type="dcterms:W3CDTF">1997-01-08T22:48:59Z</dcterms:created>
  <dcterms:modified xsi:type="dcterms:W3CDTF">2025-09-01T10:57:27Z</dcterms:modified>
</cp:coreProperties>
</file>